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65" yWindow="30" windowWidth="15450" windowHeight="12315"/>
  </bookViews>
  <sheets>
    <sheet name="Бюджет" sheetId="3" r:id="rId1"/>
  </sheets>
  <definedNames>
    <definedName name="APPT" localSheetId="0">Бюджет!$A$11</definedName>
    <definedName name="FIO" localSheetId="0">Бюджет!#REF!</definedName>
    <definedName name="SIGN" localSheetId="0">Бюджет!$A$11:$I$11</definedName>
    <definedName name="_xlnm.Print_Titles" localSheetId="0">Бюджет!$5:$5</definedName>
    <definedName name="_xlnm.Print_Area" localSheetId="0">Бюджет!$A$1:$I$51</definedName>
  </definedNames>
  <calcPr calcId="125725"/>
</workbook>
</file>

<file path=xl/calcChain.xml><?xml version="1.0" encoding="utf-8"?>
<calcChain xmlns="http://schemas.openxmlformats.org/spreadsheetml/2006/main">
  <c r="F19" i="3"/>
  <c r="H33"/>
  <c r="F33"/>
  <c r="F45"/>
  <c r="H49"/>
  <c r="E48"/>
  <c r="H48" s="1"/>
  <c r="D48"/>
  <c r="C48"/>
  <c r="D43"/>
  <c r="E43"/>
  <c r="C43"/>
  <c r="C29"/>
  <c r="C24"/>
  <c r="C36"/>
  <c r="D36"/>
  <c r="E36"/>
  <c r="H19"/>
  <c r="H45"/>
  <c r="F13"/>
  <c r="F12"/>
  <c r="F11"/>
  <c r="F10"/>
  <c r="D24"/>
  <c r="E24"/>
  <c r="H8"/>
  <c r="F16"/>
  <c r="H12"/>
  <c r="C7"/>
  <c r="D50"/>
  <c r="E50"/>
  <c r="C50"/>
  <c r="D46"/>
  <c r="E46"/>
  <c r="C46"/>
  <c r="D39"/>
  <c r="E39"/>
  <c r="C39"/>
  <c r="E29"/>
  <c r="D29"/>
  <c r="D17"/>
  <c r="E17"/>
  <c r="C17"/>
  <c r="D14"/>
  <c r="E14"/>
  <c r="C14"/>
  <c r="D7"/>
  <c r="E7"/>
  <c r="F25"/>
  <c r="F37"/>
  <c r="F8"/>
  <c r="F9"/>
  <c r="F15"/>
  <c r="F18"/>
  <c r="F20"/>
  <c r="F21"/>
  <c r="F22"/>
  <c r="F23"/>
  <c r="F26"/>
  <c r="F27"/>
  <c r="F28"/>
  <c r="F30"/>
  <c r="F31"/>
  <c r="F32"/>
  <c r="F34"/>
  <c r="F35"/>
  <c r="F38"/>
  <c r="F40"/>
  <c r="F41"/>
  <c r="F42"/>
  <c r="F44"/>
  <c r="F47"/>
  <c r="F51"/>
  <c r="H18"/>
  <c r="H15"/>
  <c r="D6" l="1"/>
  <c r="C6"/>
  <c r="F7"/>
  <c r="E6"/>
  <c r="H14"/>
  <c r="F36"/>
  <c r="F50"/>
  <c r="F17"/>
  <c r="H22"/>
  <c r="F6" l="1"/>
  <c r="F14"/>
  <c r="H32" l="1"/>
  <c r="F29" l="1"/>
  <c r="H47"/>
  <c r="F46"/>
  <c r="H46" l="1"/>
  <c r="H41"/>
  <c r="H9"/>
  <c r="H10"/>
  <c r="H11"/>
  <c r="H13"/>
  <c r="H16"/>
  <c r="H20"/>
  <c r="H21"/>
  <c r="H23"/>
  <c r="H25"/>
  <c r="H26"/>
  <c r="H27"/>
  <c r="H28"/>
  <c r="H30"/>
  <c r="H31"/>
  <c r="H34"/>
  <c r="H35"/>
  <c r="H37"/>
  <c r="H38"/>
  <c r="H40"/>
  <c r="H42"/>
  <c r="H44"/>
  <c r="H51"/>
  <c r="F43" l="1"/>
  <c r="H17"/>
  <c r="F24"/>
  <c r="H36"/>
  <c r="H39"/>
  <c r="F39"/>
  <c r="H43"/>
  <c r="H50"/>
  <c r="H6" l="1"/>
  <c r="H24"/>
  <c r="H29"/>
  <c r="H7"/>
</calcChain>
</file>

<file path=xl/sharedStrings.xml><?xml version="1.0" encoding="utf-8"?>
<sst xmlns="http://schemas.openxmlformats.org/spreadsheetml/2006/main" count="183" uniqueCount="108">
  <si>
    <t>КФСР</t>
  </si>
  <si>
    <t>0100</t>
  </si>
  <si>
    <t>0103</t>
  </si>
  <si>
    <t>0104</t>
  </si>
  <si>
    <t>0106</t>
  </si>
  <si>
    <t>0113</t>
  </si>
  <si>
    <t>0300</t>
  </si>
  <si>
    <t>0314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</si>
  <si>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</si>
  <si>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</si>
  <si>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</si>
  <si>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</si>
  <si>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</si>
  <si>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</si>
  <si>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</si>
  <si>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</si>
  <si>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</si>
  <si>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0505</t>
  </si>
  <si>
    <t>0700</t>
  </si>
  <si>
    <t>0701</t>
  </si>
  <si>
    <t>0702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</si>
  <si>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</si>
  <si>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</si>
  <si>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</si>
  <si>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</si>
  <si>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</si>
  <si>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</si>
  <si>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</si>
  <si>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</si>
  <si>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</si>
  <si>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1100</t>
  </si>
  <si>
    <t>1101</t>
  </si>
  <si>
    <t>1400</t>
  </si>
  <si>
    <t>1401</t>
  </si>
  <si>
    <t>Сведения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</si>
  <si>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</si>
  <si>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</si>
  <si>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</si>
  <si>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общегосударственные вопросы</t>
  </si>
  <si>
    <t>Другие вопросы в области национальной безопасности и правоохранительной деятельности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</si>
  <si>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</si>
  <si>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</si>
  <si>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</si>
  <si>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</si>
  <si>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</si>
  <si>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</si>
  <si>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</si>
  <si>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</si>
  <si>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</si>
  <si>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</si>
  <si>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</si>
  <si>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</si>
  <si>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</si>
  <si>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</si>
  <si>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</si>
  <si>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</si>
  <si>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</si>
  <si>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</t>
  </si>
  <si>
    <t>Дотации на выравнивание бюджетной обеспеченности субъектов Российской Федерации и муниципальных образований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</si>
  <si>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</si>
  <si>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</si>
  <si>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</si>
  <si>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</si>
  <si>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</si>
  <si>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</si>
  <si>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</si>
  <si>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</si>
  <si>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МЕЖБЮДЖЕТНЫЕ ТРАНСФЕРТЫ ОБЩЕГО ХАРАКТЕРА БЮДЖЕТАМ СУБЪЕКТОВ РОССИЙСКОЙ ФЕДЕРАЦИИ И МУНИЦИПАЛЬНЫХ ОБРАЗОВАНИЙ</t>
  </si>
  <si>
    <t>Наименование КФСР</t>
  </si>
  <si>
    <t>ВСЕГО:</t>
  </si>
  <si>
    <t>-</t>
  </si>
  <si>
    <t>Причина отклонений исполнения от первоначального плана</t>
  </si>
  <si>
    <t>Причина отклонений исполнения от уточненного плана</t>
  </si>
  <si>
    <t>Оплата работ "по факту" на основании актов выполненных работ</t>
  </si>
  <si>
    <t>о фактически произведенных расходах в сравнении с первоначально  утвержденными и с уточненными значениями с учетом внесенных изменений</t>
  </si>
  <si>
    <t>% исп-ния от первоначального плана</t>
  </si>
  <si>
    <t>% исполнения от уточненного плана</t>
  </si>
  <si>
    <t>0703</t>
  </si>
  <si>
    <t>Дополнительное образование детей</t>
  </si>
  <si>
    <t>1200</t>
  </si>
  <si>
    <t>1202</t>
  </si>
  <si>
    <t>Средства массовой информации</t>
  </si>
  <si>
    <t>Периодическая печать и издательства</t>
  </si>
  <si>
    <t xml:space="preserve">Расходы профинансированы в полном объеме в соответствии с поступившими счетами, заключенными договорами, муниципальными контрактами и актами приемки выполненных работ. Просроченной кредиторской задолженности нет. </t>
  </si>
  <si>
    <t>0102</t>
  </si>
  <si>
    <t>Функционирование высшего должностного лица субъекта Российской Федерации и муниципального образования</t>
  </si>
  <si>
    <t>0410</t>
  </si>
  <si>
    <t>Связь и информатика</t>
  </si>
  <si>
    <t>Увеличены ассигнования в соответствии с решением Совета МО МР "Печора"</t>
  </si>
  <si>
    <t>0310</t>
  </si>
  <si>
    <t>Обеспечение пожарной безопасности</t>
  </si>
  <si>
    <t>Уменьшены ассигнования в соответствии с решением Совета МО МР "Печора"</t>
  </si>
  <si>
    <t>0111</t>
  </si>
  <si>
    <t>Резервные фонды</t>
  </si>
  <si>
    <t>ед.измерения: тыс.руб.</t>
  </si>
  <si>
    <t>0406</t>
  </si>
  <si>
    <t>Водное хозяйство</t>
  </si>
  <si>
    <t>1103</t>
  </si>
  <si>
    <t>Спорт высших достижений</t>
  </si>
  <si>
    <t>Исполнение 2024 год</t>
  </si>
  <si>
    <t>0705</t>
  </si>
  <si>
    <t>Профессиональная подготовка, переподготовка и повышение квалификации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</si>
  <si>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</si>
  <si>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</si>
  <si>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1300</t>
  </si>
  <si>
    <t>1301</t>
  </si>
  <si>
    <t>Первоначальный план 2024 год (Реш.Совета МР)</t>
  </si>
  <si>
    <t>Уточненный план 2024 год (Реш.Совета МР)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</si>
</sst>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_ ;\-#,##0.00"/>
  </numFmts>
  <fonts count="17">
    <font>
      <sz val="10"/>
      <name val="Arial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8"/>
      <color rgb="FFFFFFFF"/>
      <name val="Arial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F1F5F9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</borders>
  <cellStyleXfs count="231">
    <xf numFmtId="0" fontId="0" fillId="0" borderId="0"/>
    <xf numFmtId="0" fontId="2" fillId="0" borderId="0"/>
    <xf numFmtId="0" fontId="3" fillId="0" borderId="0"/>
    <xf numFmtId="0" fontId="3" fillId="0" borderId="0">
      <alignment shrinkToFit="1"/>
    </xf>
    <xf numFmtId="0" fontId="3" fillId="0" borderId="6"/>
    <xf numFmtId="0" fontId="3" fillId="0" borderId="7">
      <alignment horizontal="right" shrinkToFit="1"/>
    </xf>
    <xf numFmtId="49" fontId="3" fillId="0" borderId="8">
      <alignment horizontal="center"/>
    </xf>
    <xf numFmtId="0" fontId="3" fillId="0" borderId="9"/>
    <xf numFmtId="0" fontId="4" fillId="0" borderId="0">
      <alignment horizontal="center"/>
    </xf>
    <xf numFmtId="0" fontId="4" fillId="0" borderId="0">
      <alignment horizontal="center"/>
    </xf>
    <xf numFmtId="0" fontId="5" fillId="0" borderId="0"/>
    <xf numFmtId="0" fontId="6" fillId="0" borderId="0">
      <alignment horizontal="center"/>
    </xf>
    <xf numFmtId="0" fontId="6" fillId="0" borderId="2">
      <alignment horizontal="center" wrapText="1"/>
    </xf>
    <xf numFmtId="0" fontId="3" fillId="0" borderId="2"/>
    <xf numFmtId="0" fontId="7" fillId="0" borderId="3">
      <alignment horizontal="center" wrapText="1"/>
    </xf>
    <xf numFmtId="0" fontId="3" fillId="0" borderId="3"/>
    <xf numFmtId="0" fontId="4" fillId="0" borderId="2">
      <alignment horizontal="center"/>
    </xf>
    <xf numFmtId="0" fontId="6" fillId="0" borderId="10"/>
    <xf numFmtId="0" fontId="6" fillId="0" borderId="4">
      <alignment horizontal="center" vertical="top" wrapText="1"/>
    </xf>
    <xf numFmtId="0" fontId="6" fillId="0" borderId="11">
      <alignment horizontal="center" vertical="top"/>
    </xf>
    <xf numFmtId="0" fontId="6" fillId="0" borderId="11">
      <alignment horizontal="center" vertical="top" wrapText="1"/>
    </xf>
    <xf numFmtId="0" fontId="6" fillId="0" borderId="4">
      <alignment horizontal="center" vertical="top" wrapText="1"/>
    </xf>
    <xf numFmtId="0" fontId="6" fillId="0" borderId="5">
      <alignment horizontal="center" vertical="top" wrapText="1"/>
    </xf>
    <xf numFmtId="0" fontId="6" fillId="0" borderId="0"/>
    <xf numFmtId="0" fontId="6" fillId="0" borderId="12">
      <alignment horizontal="center" vertical="top"/>
    </xf>
    <xf numFmtId="0" fontId="6" fillId="0" borderId="12">
      <alignment horizontal="center" vertical="top" wrapText="1"/>
    </xf>
    <xf numFmtId="0" fontId="6" fillId="0" borderId="13">
      <alignment horizontal="center" vertical="top" wrapText="1"/>
    </xf>
    <xf numFmtId="0" fontId="6" fillId="0" borderId="12">
      <alignment vertical="top" wrapText="1"/>
    </xf>
    <xf numFmtId="0" fontId="6" fillId="0" borderId="14">
      <alignment vertical="top" wrapText="1"/>
    </xf>
    <xf numFmtId="0" fontId="6" fillId="0" borderId="15">
      <alignment horizontal="center" vertical="top"/>
    </xf>
    <xf numFmtId="0" fontId="6" fillId="0" borderId="15">
      <alignment horizontal="center" vertical="top" wrapText="1"/>
    </xf>
    <xf numFmtId="0" fontId="6" fillId="0" borderId="15">
      <alignment vertical="top" wrapText="1"/>
    </xf>
    <xf numFmtId="0" fontId="6" fillId="0" borderId="16">
      <alignment vertical="top" wrapText="1"/>
    </xf>
    <xf numFmtId="0" fontId="6" fillId="0" borderId="4">
      <alignment horizontal="center" vertical="center"/>
    </xf>
    <xf numFmtId="0" fontId="6" fillId="0" borderId="17">
      <alignment horizontal="center" vertical="center"/>
    </xf>
    <xf numFmtId="49" fontId="6" fillId="0" borderId="17">
      <alignment horizontal="center" vertical="center"/>
    </xf>
    <xf numFmtId="49" fontId="6" fillId="0" borderId="18">
      <alignment horizontal="center" vertical="center"/>
    </xf>
    <xf numFmtId="49" fontId="8" fillId="0" borderId="10"/>
    <xf numFmtId="0" fontId="6" fillId="0" borderId="19">
      <alignment horizontal="left" wrapText="1"/>
    </xf>
    <xf numFmtId="49" fontId="6" fillId="0" borderId="20">
      <alignment horizontal="center" vertical="center" shrinkToFit="1"/>
    </xf>
    <xf numFmtId="4" fontId="6" fillId="0" borderId="21">
      <alignment horizontal="right" vertical="center"/>
    </xf>
    <xf numFmtId="4" fontId="6" fillId="0" borderId="21">
      <alignment horizontal="center" vertical="center"/>
    </xf>
    <xf numFmtId="0" fontId="6" fillId="0" borderId="22">
      <alignment horizontal="center" wrapText="1"/>
    </xf>
    <xf numFmtId="49" fontId="6" fillId="0" borderId="0">
      <alignment horizontal="center"/>
    </xf>
    <xf numFmtId="0" fontId="6" fillId="0" borderId="23">
      <alignment horizontal="left" wrapText="1"/>
    </xf>
    <xf numFmtId="0" fontId="6" fillId="0" borderId="24">
      <alignment vertical="center" shrinkToFit="1"/>
    </xf>
    <xf numFmtId="165" fontId="6" fillId="0" borderId="11">
      <alignment horizontal="right" vertical="center" shrinkToFit="1"/>
    </xf>
    <xf numFmtId="0" fontId="6" fillId="0" borderId="11">
      <alignment wrapText="1"/>
    </xf>
    <xf numFmtId="0" fontId="6" fillId="0" borderId="13">
      <alignment wrapText="1"/>
    </xf>
    <xf numFmtId="49" fontId="6" fillId="0" borderId="25">
      <alignment horizontal="left" vertical="center" indent="1"/>
    </xf>
    <xf numFmtId="49" fontId="6" fillId="0" borderId="26">
      <alignment horizontal="center" vertical="center" shrinkToFit="1"/>
    </xf>
    <xf numFmtId="4" fontId="6" fillId="0" borderId="15">
      <alignment horizontal="right"/>
    </xf>
    <xf numFmtId="4" fontId="6" fillId="0" borderId="15">
      <alignment horizontal="right" wrapText="1"/>
    </xf>
    <xf numFmtId="49" fontId="6" fillId="0" borderId="15">
      <alignment horizontal="center" vertical="center" wrapText="1"/>
    </xf>
    <xf numFmtId="49" fontId="6" fillId="0" borderId="16">
      <alignment horizontal="left" vertical="center" wrapText="1"/>
    </xf>
    <xf numFmtId="49" fontId="6" fillId="0" borderId="27">
      <alignment horizontal="center" vertical="center" shrinkToFit="1"/>
    </xf>
    <xf numFmtId="4" fontId="6" fillId="0" borderId="4">
      <alignment horizontal="right"/>
    </xf>
    <xf numFmtId="4" fontId="6" fillId="0" borderId="4">
      <alignment horizontal="center"/>
    </xf>
    <xf numFmtId="0" fontId="6" fillId="0" borderId="5">
      <alignment horizontal="center" wrapText="1"/>
    </xf>
    <xf numFmtId="49" fontId="6" fillId="0" borderId="15">
      <alignment horizontal="center" wrapText="1"/>
    </xf>
    <xf numFmtId="49" fontId="6" fillId="0" borderId="16">
      <alignment horizontal="left" wrapText="1"/>
    </xf>
    <xf numFmtId="4" fontId="6" fillId="0" borderId="4">
      <alignment horizontal="right" shrinkToFit="1"/>
    </xf>
    <xf numFmtId="165" fontId="6" fillId="0" borderId="4">
      <alignment horizontal="center" shrinkToFit="1"/>
    </xf>
    <xf numFmtId="0" fontId="6" fillId="0" borderId="4">
      <alignment horizontal="center" wrapText="1"/>
    </xf>
    <xf numFmtId="0" fontId="6" fillId="0" borderId="0">
      <alignment horizontal="right"/>
    </xf>
    <xf numFmtId="0" fontId="6" fillId="0" borderId="2"/>
    <xf numFmtId="49" fontId="8" fillId="0" borderId="10">
      <alignment wrapText="1"/>
    </xf>
    <xf numFmtId="49" fontId="6" fillId="0" borderId="20">
      <alignment horizontal="center" vertical="center" wrapText="1"/>
    </xf>
    <xf numFmtId="4" fontId="6" fillId="0" borderId="21">
      <alignment horizontal="right"/>
    </xf>
    <xf numFmtId="49" fontId="6" fillId="0" borderId="21">
      <alignment horizontal="center"/>
    </xf>
    <xf numFmtId="4" fontId="6" fillId="0" borderId="22">
      <alignment horizontal="center" wrapText="1"/>
    </xf>
    <xf numFmtId="0" fontId="6" fillId="0" borderId="27">
      <alignment horizontal="center" wrapText="1"/>
    </xf>
    <xf numFmtId="165" fontId="6" fillId="0" borderId="4">
      <alignment horizontal="right" wrapText="1"/>
    </xf>
    <xf numFmtId="0" fontId="6" fillId="0" borderId="4">
      <alignment wrapText="1"/>
    </xf>
    <xf numFmtId="0" fontId="6" fillId="0" borderId="5"/>
    <xf numFmtId="0" fontId="6" fillId="0" borderId="10">
      <alignment horizontal="left" wrapText="1"/>
    </xf>
    <xf numFmtId="0" fontId="6" fillId="0" borderId="19">
      <alignment wrapText="1"/>
    </xf>
    <xf numFmtId="49" fontId="6" fillId="0" borderId="27">
      <alignment horizontal="center" wrapText="1"/>
    </xf>
    <xf numFmtId="49" fontId="6" fillId="0" borderId="4">
      <alignment horizontal="center"/>
    </xf>
    <xf numFmtId="0" fontId="6" fillId="0" borderId="5">
      <alignment horizontal="center"/>
    </xf>
    <xf numFmtId="49" fontId="6" fillId="0" borderId="19">
      <alignment horizontal="left" wrapText="1" indent="1"/>
    </xf>
    <xf numFmtId="4" fontId="6" fillId="0" borderId="4">
      <alignment wrapText="1"/>
    </xf>
    <xf numFmtId="49" fontId="6" fillId="0" borderId="4">
      <alignment horizontal="center" wrapText="1"/>
    </xf>
    <xf numFmtId="3" fontId="6" fillId="0" borderId="5">
      <alignment horizontal="left" wrapText="1"/>
    </xf>
    <xf numFmtId="3" fontId="6" fillId="0" borderId="4"/>
    <xf numFmtId="0" fontId="6" fillId="0" borderId="5">
      <alignment wrapText="1"/>
    </xf>
    <xf numFmtId="0" fontId="6" fillId="5" borderId="0"/>
    <xf numFmtId="0" fontId="6" fillId="5" borderId="28"/>
    <xf numFmtId="49" fontId="6" fillId="0" borderId="0">
      <alignment horizontal="left"/>
    </xf>
    <xf numFmtId="49" fontId="6" fillId="0" borderId="2">
      <alignment horizontal="center" vertical="top"/>
    </xf>
    <xf numFmtId="49" fontId="6" fillId="0" borderId="2">
      <alignment horizontal="center"/>
    </xf>
    <xf numFmtId="0" fontId="6" fillId="0" borderId="0">
      <alignment horizontal="center"/>
    </xf>
    <xf numFmtId="49" fontId="6" fillId="0" borderId="3">
      <alignment horizontal="center" vertical="top"/>
    </xf>
    <xf numFmtId="49" fontId="6" fillId="0" borderId="0">
      <alignment horizontal="left" wrapText="1"/>
    </xf>
    <xf numFmtId="0" fontId="6" fillId="0" borderId="0">
      <alignment horizontal="center"/>
    </xf>
    <xf numFmtId="49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vertical="top"/>
    </xf>
    <xf numFmtId="0" fontId="6" fillId="0" borderId="0"/>
    <xf numFmtId="49" fontId="6" fillId="0" borderId="2">
      <alignment horizontal="left" indent="6"/>
    </xf>
    <xf numFmtId="49" fontId="6" fillId="0" borderId="4">
      <alignment horizontal="left" wrapText="1" indent="6"/>
    </xf>
    <xf numFmtId="49" fontId="6" fillId="0" borderId="3">
      <alignment horizontal="left" indent="6"/>
    </xf>
    <xf numFmtId="0" fontId="6" fillId="0" borderId="3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6" borderId="0"/>
    <xf numFmtId="0" fontId="3" fillId="6" borderId="3"/>
    <xf numFmtId="0" fontId="3" fillId="6" borderId="2"/>
    <xf numFmtId="0" fontId="3" fillId="6" borderId="29"/>
    <xf numFmtId="4" fontId="6" fillId="0" borderId="4">
      <alignment horizontal="right" wrapText="1"/>
    </xf>
    <xf numFmtId="0" fontId="6" fillId="0" borderId="5">
      <alignment horizontal="left" wrapText="1"/>
    </xf>
    <xf numFmtId="49" fontId="6" fillId="0" borderId="4">
      <alignment horizontal="left" indent="6"/>
    </xf>
    <xf numFmtId="0" fontId="3" fillId="6" borderId="30"/>
    <xf numFmtId="49" fontId="6" fillId="0" borderId="5">
      <alignment horizontal="left" wrapText="1"/>
    </xf>
    <xf numFmtId="49" fontId="12" fillId="0" borderId="27">
      <alignment horizontal="center" wrapText="1"/>
    </xf>
    <xf numFmtId="0" fontId="12" fillId="0" borderId="0">
      <alignment horizontal="right"/>
    </xf>
    <xf numFmtId="49" fontId="14" fillId="0" borderId="10"/>
    <xf numFmtId="0" fontId="12" fillId="0" borderId="23">
      <alignment horizontal="left" wrapText="1"/>
    </xf>
    <xf numFmtId="49" fontId="12" fillId="0" borderId="18">
      <alignment horizontal="center" vertical="center"/>
    </xf>
    <xf numFmtId="0" fontId="12" fillId="0" borderId="13">
      <alignment horizontal="center" vertical="top" wrapText="1"/>
    </xf>
    <xf numFmtId="0" fontId="12" fillId="0" borderId="5"/>
    <xf numFmtId="0" fontId="12" fillId="0" borderId="4">
      <alignment wrapText="1"/>
    </xf>
    <xf numFmtId="0" fontId="12" fillId="0" borderId="4">
      <alignment horizontal="center" wrapText="1"/>
    </xf>
    <xf numFmtId="165" fontId="12" fillId="0" borderId="4">
      <alignment horizontal="right" wrapText="1"/>
    </xf>
    <xf numFmtId="165" fontId="12" fillId="0" borderId="4">
      <alignment horizontal="center" shrinkToFit="1"/>
    </xf>
    <xf numFmtId="49" fontId="12" fillId="0" borderId="17">
      <alignment horizontal="center" vertical="center"/>
    </xf>
    <xf numFmtId="4" fontId="12" fillId="0" borderId="4">
      <alignment horizontal="right" shrinkToFit="1"/>
    </xf>
    <xf numFmtId="0" fontId="12" fillId="0" borderId="17">
      <alignment horizontal="center" vertical="center"/>
    </xf>
    <xf numFmtId="0" fontId="12" fillId="0" borderId="27">
      <alignment horizontal="center" wrapText="1"/>
    </xf>
    <xf numFmtId="0" fontId="12" fillId="0" borderId="19">
      <alignment wrapText="1"/>
    </xf>
    <xf numFmtId="4" fontId="12" fillId="0" borderId="22">
      <alignment horizontal="center" wrapText="1"/>
    </xf>
    <xf numFmtId="49" fontId="12" fillId="0" borderId="16">
      <alignment horizontal="left" wrapText="1"/>
    </xf>
    <xf numFmtId="49" fontId="12" fillId="0" borderId="26">
      <alignment horizontal="center" vertical="center" shrinkToFit="1"/>
    </xf>
    <xf numFmtId="165" fontId="12" fillId="0" borderId="11">
      <alignment horizontal="right" vertical="center" shrinkToFit="1"/>
    </xf>
    <xf numFmtId="49" fontId="12" fillId="0" borderId="0">
      <alignment horizontal="center"/>
    </xf>
    <xf numFmtId="0" fontId="12" fillId="0" borderId="12">
      <alignment horizontal="center" vertical="top" wrapText="1"/>
    </xf>
    <xf numFmtId="49" fontId="12" fillId="0" borderId="15">
      <alignment horizontal="center" wrapText="1"/>
    </xf>
    <xf numFmtId="49" fontId="12" fillId="0" borderId="25">
      <alignment horizontal="left" vertical="center" indent="1"/>
    </xf>
    <xf numFmtId="0" fontId="12" fillId="0" borderId="4">
      <alignment horizontal="center" vertical="center"/>
    </xf>
    <xf numFmtId="0" fontId="12" fillId="0" borderId="22">
      <alignment horizontal="center" wrapText="1"/>
    </xf>
    <xf numFmtId="0" fontId="12" fillId="0" borderId="16">
      <alignment vertical="top" wrapText="1"/>
    </xf>
    <xf numFmtId="0" fontId="12" fillId="0" borderId="5">
      <alignment horizontal="center" wrapText="1"/>
    </xf>
    <xf numFmtId="0" fontId="12" fillId="0" borderId="13">
      <alignment wrapText="1"/>
    </xf>
    <xf numFmtId="4" fontId="12" fillId="0" borderId="21">
      <alignment horizontal="center" vertical="center"/>
    </xf>
    <xf numFmtId="0" fontId="12" fillId="0" borderId="15">
      <alignment vertical="top" wrapText="1"/>
    </xf>
    <xf numFmtId="49" fontId="12" fillId="0" borderId="21">
      <alignment horizontal="center"/>
    </xf>
    <xf numFmtId="4" fontId="12" fillId="0" borderId="4">
      <alignment horizontal="center"/>
    </xf>
    <xf numFmtId="0" fontId="12" fillId="0" borderId="11">
      <alignment wrapText="1"/>
    </xf>
    <xf numFmtId="0" fontId="12" fillId="0" borderId="15">
      <alignment horizontal="center" vertical="top" wrapText="1"/>
    </xf>
    <xf numFmtId="0" fontId="12" fillId="0" borderId="10">
      <alignment horizontal="left" wrapText="1"/>
    </xf>
    <xf numFmtId="4" fontId="12" fillId="0" borderId="21">
      <alignment horizontal="right"/>
    </xf>
    <xf numFmtId="4" fontId="12" fillId="0" borderId="4">
      <alignment horizontal="right"/>
    </xf>
    <xf numFmtId="49" fontId="12" fillId="0" borderId="15">
      <alignment horizontal="center" vertical="center" wrapText="1"/>
    </xf>
    <xf numFmtId="4" fontId="12" fillId="0" borderId="21">
      <alignment horizontal="right" vertical="center"/>
    </xf>
    <xf numFmtId="0" fontId="12" fillId="0" borderId="15">
      <alignment horizontal="center" vertical="top"/>
    </xf>
    <xf numFmtId="0" fontId="12" fillId="0" borderId="12">
      <alignment horizontal="center" vertical="top"/>
    </xf>
    <xf numFmtId="49" fontId="12" fillId="0" borderId="20">
      <alignment horizontal="center" vertical="center" wrapText="1"/>
    </xf>
    <xf numFmtId="49" fontId="12" fillId="0" borderId="27">
      <alignment horizontal="center" vertical="center" shrinkToFit="1"/>
    </xf>
    <xf numFmtId="4" fontId="12" fillId="0" borderId="15">
      <alignment horizontal="right" wrapText="1"/>
    </xf>
    <xf numFmtId="49" fontId="12" fillId="0" borderId="20">
      <alignment horizontal="center" vertical="center" shrinkToFit="1"/>
    </xf>
    <xf numFmtId="0" fontId="12" fillId="0" borderId="14">
      <alignment vertical="top" wrapText="1"/>
    </xf>
    <xf numFmtId="49" fontId="14" fillId="0" borderId="10">
      <alignment wrapText="1"/>
    </xf>
    <xf numFmtId="49" fontId="12" fillId="0" borderId="16">
      <alignment horizontal="left" vertical="center" wrapText="1"/>
    </xf>
    <xf numFmtId="4" fontId="12" fillId="0" borderId="15">
      <alignment horizontal="right"/>
    </xf>
    <xf numFmtId="0" fontId="12" fillId="0" borderId="24">
      <alignment vertical="center" shrinkToFit="1"/>
    </xf>
    <xf numFmtId="0" fontId="12" fillId="0" borderId="19">
      <alignment horizontal="left" wrapText="1"/>
    </xf>
    <xf numFmtId="0" fontId="12" fillId="0" borderId="12">
      <alignment vertical="top" wrapText="1"/>
    </xf>
    <xf numFmtId="0" fontId="12" fillId="0" borderId="4">
      <alignment horizontal="center" vertical="top" wrapText="1"/>
    </xf>
    <xf numFmtId="0" fontId="12" fillId="0" borderId="11">
      <alignment horizontal="center" vertical="top" wrapText="1"/>
    </xf>
    <xf numFmtId="0" fontId="10" fillId="0" borderId="2">
      <alignment horizontal="center"/>
    </xf>
    <xf numFmtId="0" fontId="13" fillId="0" borderId="3">
      <alignment horizontal="center" wrapText="1"/>
    </xf>
    <xf numFmtId="0" fontId="9" fillId="0" borderId="3"/>
    <xf numFmtId="0" fontId="9" fillId="0" borderId="2"/>
    <xf numFmtId="0" fontId="12" fillId="0" borderId="11">
      <alignment horizontal="center" vertical="top"/>
    </xf>
    <xf numFmtId="0" fontId="12" fillId="0" borderId="4">
      <alignment horizontal="center" vertical="top" wrapText="1"/>
    </xf>
    <xf numFmtId="0" fontId="12" fillId="0" borderId="10"/>
    <xf numFmtId="0" fontId="9" fillId="6" borderId="0"/>
    <xf numFmtId="0" fontId="11" fillId="0" borderId="0"/>
    <xf numFmtId="0" fontId="12" fillId="0" borderId="2">
      <alignment horizontal="center" wrapText="1"/>
    </xf>
    <xf numFmtId="0" fontId="10" fillId="0" borderId="0">
      <alignment horizontal="center"/>
    </xf>
    <xf numFmtId="0" fontId="9" fillId="0" borderId="7">
      <alignment horizontal="right" shrinkToFit="1"/>
    </xf>
    <xf numFmtId="0" fontId="9" fillId="0" borderId="0"/>
    <xf numFmtId="0" fontId="9" fillId="0" borderId="9"/>
    <xf numFmtId="0" fontId="9" fillId="0" borderId="6"/>
    <xf numFmtId="0" fontId="9" fillId="0" borderId="0"/>
    <xf numFmtId="0" fontId="9" fillId="0" borderId="0"/>
    <xf numFmtId="0" fontId="12" fillId="0" borderId="0">
      <alignment horizontal="center"/>
    </xf>
    <xf numFmtId="49" fontId="9" fillId="0" borderId="8">
      <alignment horizontal="center"/>
    </xf>
    <xf numFmtId="0" fontId="12" fillId="0" borderId="3"/>
    <xf numFmtId="49" fontId="12" fillId="0" borderId="3">
      <alignment horizontal="left" indent="6"/>
    </xf>
    <xf numFmtId="0" fontId="10" fillId="0" borderId="0">
      <alignment horizontal="center"/>
    </xf>
    <xf numFmtId="49" fontId="12" fillId="0" borderId="4">
      <alignment horizontal="left" wrapText="1" indent="6"/>
    </xf>
    <xf numFmtId="0" fontId="12" fillId="0" borderId="5">
      <alignment wrapText="1"/>
    </xf>
    <xf numFmtId="4" fontId="12" fillId="0" borderId="4">
      <alignment wrapText="1"/>
    </xf>
    <xf numFmtId="49" fontId="12" fillId="0" borderId="2">
      <alignment horizontal="left" indent="6"/>
    </xf>
    <xf numFmtId="49" fontId="12" fillId="0" borderId="2">
      <alignment horizontal="center" vertical="top"/>
    </xf>
    <xf numFmtId="0" fontId="12" fillId="0" borderId="0">
      <alignment horizontal="center" vertical="top"/>
    </xf>
    <xf numFmtId="49" fontId="12" fillId="0" borderId="0">
      <alignment horizontal="left"/>
    </xf>
    <xf numFmtId="3" fontId="12" fillId="0" borderId="4"/>
    <xf numFmtId="3" fontId="12" fillId="0" borderId="5">
      <alignment horizontal="left" wrapText="1"/>
    </xf>
    <xf numFmtId="0" fontId="12" fillId="5" borderId="28"/>
    <xf numFmtId="49" fontId="12" fillId="0" borderId="0">
      <alignment horizontal="center" vertical="top"/>
    </xf>
    <xf numFmtId="0" fontId="12" fillId="0" borderId="5">
      <alignment horizontal="center"/>
    </xf>
    <xf numFmtId="0" fontId="12" fillId="0" borderId="0"/>
    <xf numFmtId="0" fontId="12" fillId="0" borderId="0">
      <alignment horizontal="center"/>
    </xf>
    <xf numFmtId="0" fontId="12" fillId="0" borderId="0">
      <alignment vertical="top"/>
    </xf>
    <xf numFmtId="49" fontId="12" fillId="0" borderId="4">
      <alignment horizontal="center" wrapText="1"/>
    </xf>
    <xf numFmtId="49" fontId="12" fillId="0" borderId="0">
      <alignment horizontal="left" wrapText="1"/>
    </xf>
    <xf numFmtId="4" fontId="12" fillId="0" borderId="4">
      <alignment horizontal="right" wrapText="1"/>
    </xf>
    <xf numFmtId="0" fontId="12" fillId="0" borderId="0">
      <alignment horizontal="center"/>
    </xf>
    <xf numFmtId="0" fontId="12" fillId="5" borderId="0"/>
    <xf numFmtId="0" fontId="9" fillId="6" borderId="3"/>
    <xf numFmtId="0" fontId="12" fillId="0" borderId="5">
      <alignment horizontal="left" wrapText="1"/>
    </xf>
    <xf numFmtId="49" fontId="12" fillId="0" borderId="4">
      <alignment horizontal="left" indent="6"/>
    </xf>
    <xf numFmtId="0" fontId="9" fillId="6" borderId="29"/>
    <xf numFmtId="0" fontId="9" fillId="6" borderId="2"/>
    <xf numFmtId="49" fontId="12" fillId="0" borderId="4">
      <alignment horizontal="center"/>
    </xf>
    <xf numFmtId="0" fontId="12" fillId="0" borderId="2"/>
    <xf numFmtId="0" fontId="12" fillId="0" borderId="0"/>
    <xf numFmtId="0" fontId="12" fillId="0" borderId="5">
      <alignment horizontal="center" vertical="top" wrapText="1"/>
    </xf>
    <xf numFmtId="0" fontId="9" fillId="0" borderId="0">
      <alignment shrinkToFit="1"/>
    </xf>
    <xf numFmtId="49" fontId="12" fillId="0" borderId="3">
      <alignment horizontal="center" vertical="top"/>
    </xf>
    <xf numFmtId="49" fontId="12" fillId="0" borderId="2">
      <alignment horizontal="center"/>
    </xf>
    <xf numFmtId="49" fontId="12" fillId="0" borderId="19">
      <alignment horizontal="left" wrapText="1" indent="1"/>
    </xf>
    <xf numFmtId="0" fontId="9" fillId="6" borderId="30"/>
    <xf numFmtId="49" fontId="12" fillId="0" borderId="5">
      <alignment horizontal="left" wrapText="1"/>
    </xf>
    <xf numFmtId="49" fontId="10" fillId="7" borderId="31">
      <alignment horizontal="center" vertical="top" shrinkToFit="1"/>
    </xf>
    <xf numFmtId="4" fontId="10" fillId="7" borderId="32">
      <alignment horizontal="right" vertical="top" shrinkToFit="1"/>
    </xf>
  </cellStyleXfs>
  <cellXfs count="36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5" fillId="3" borderId="0" xfId="0" applyFont="1" applyFill="1" applyAlignment="1">
      <alignment vertical="center"/>
    </xf>
    <xf numFmtId="164" fontId="15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left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left" vertical="center" wrapText="1"/>
    </xf>
    <xf numFmtId="164" fontId="15" fillId="0" borderId="1" xfId="0" applyNumberFormat="1" applyFont="1" applyBorder="1" applyAlignment="1" applyProtection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vertical="center" wrapText="1"/>
    </xf>
    <xf numFmtId="164" fontId="16" fillId="4" borderId="1" xfId="0" applyNumberFormat="1" applyFont="1" applyFill="1" applyBorder="1" applyAlignment="1">
      <alignment horizontal="right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 applyProtection="1">
      <alignment horizontal="left" vertical="center" wrapText="1"/>
    </xf>
    <xf numFmtId="0" fontId="1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64" fontId="15" fillId="3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</cellXfs>
  <cellStyles count="231">
    <cellStyle name="br" xfId="105"/>
    <cellStyle name="col" xfId="104"/>
    <cellStyle name="ex63" xfId="229"/>
    <cellStyle name="ex64" xfId="230"/>
    <cellStyle name="st114" xfId="100"/>
    <cellStyle name="st114 2" xfId="194"/>
    <cellStyle name="style0" xfId="106"/>
    <cellStyle name="style0 2" xfId="188"/>
    <cellStyle name="td" xfId="107"/>
    <cellStyle name="td 2" xfId="184"/>
    <cellStyle name="tr" xfId="103"/>
    <cellStyle name="xl100" xfId="64"/>
    <cellStyle name="xl100 2" xfId="118"/>
    <cellStyle name="xl101" xfId="70"/>
    <cellStyle name="xl101 2" xfId="133"/>
    <cellStyle name="xl102" xfId="74"/>
    <cellStyle name="xl102 2" xfId="123"/>
    <cellStyle name="xl103" xfId="113"/>
    <cellStyle name="xl103 2" xfId="215"/>
    <cellStyle name="xl104" xfId="76"/>
    <cellStyle name="xl104 2" xfId="132"/>
    <cellStyle name="xl105" xfId="81"/>
    <cellStyle name="xl105 2" xfId="196"/>
    <cellStyle name="xl106" xfId="78"/>
    <cellStyle name="xl106 2" xfId="219"/>
    <cellStyle name="xl107" xfId="79"/>
    <cellStyle name="xl107 2" xfId="205"/>
    <cellStyle name="xl108" xfId="83"/>
    <cellStyle name="xl108 2" xfId="202"/>
    <cellStyle name="xl109" xfId="86"/>
    <cellStyle name="xl109 2" xfId="213"/>
    <cellStyle name="xl110" xfId="95"/>
    <cellStyle name="xl110 2" xfId="204"/>
    <cellStyle name="xl111" xfId="97"/>
    <cellStyle name="xl111 2" xfId="208"/>
    <cellStyle name="xl112" xfId="88"/>
    <cellStyle name="xl112 2" xfId="200"/>
    <cellStyle name="xl113" xfId="93"/>
    <cellStyle name="xl113 2" xfId="210"/>
    <cellStyle name="xl114" xfId="96"/>
    <cellStyle name="xl114 2" xfId="199"/>
    <cellStyle name="xl115" xfId="99"/>
    <cellStyle name="xl115 2" xfId="197"/>
    <cellStyle name="xl116" xfId="114"/>
    <cellStyle name="xl116 2" xfId="216"/>
    <cellStyle name="xl117" xfId="101"/>
    <cellStyle name="xl117 2" xfId="192"/>
    <cellStyle name="xl118" xfId="115"/>
    <cellStyle name="xl118 2" xfId="227"/>
    <cellStyle name="xl119" xfId="87"/>
    <cellStyle name="xl119 2" xfId="203"/>
    <cellStyle name="xl120" xfId="89"/>
    <cellStyle name="xl120 2" xfId="198"/>
    <cellStyle name="xl121" xfId="92"/>
    <cellStyle name="xl121 2" xfId="224"/>
    <cellStyle name="xl122" xfId="102"/>
    <cellStyle name="xl122 2" xfId="191"/>
    <cellStyle name="xl123" xfId="84"/>
    <cellStyle name="xl123 2" xfId="201"/>
    <cellStyle name="xl124" xfId="90"/>
    <cellStyle name="xl124 2" xfId="225"/>
    <cellStyle name="xl125" xfId="91"/>
    <cellStyle name="xl125 2" xfId="212"/>
    <cellStyle name="xl126" xfId="98"/>
    <cellStyle name="xl126 2" xfId="206"/>
    <cellStyle name="xl127" xfId="85"/>
    <cellStyle name="xl127 2" xfId="195"/>
    <cellStyle name="xl128" xfId="116"/>
    <cellStyle name="xl128 2" xfId="228"/>
    <cellStyle name="xl129" xfId="94"/>
    <cellStyle name="xl129 2" xfId="207"/>
    <cellStyle name="xl21" xfId="108"/>
    <cellStyle name="xl21 2" xfId="179"/>
    <cellStyle name="xl22" xfId="2"/>
    <cellStyle name="xl22 2" xfId="187"/>
    <cellStyle name="xl23" xfId="17"/>
    <cellStyle name="xl23 2" xfId="178"/>
    <cellStyle name="xl24" xfId="37"/>
    <cellStyle name="xl24 2" xfId="119"/>
    <cellStyle name="xl25" xfId="8"/>
    <cellStyle name="xl25 2" xfId="182"/>
    <cellStyle name="xl26" xfId="9"/>
    <cellStyle name="xl26 2" xfId="193"/>
    <cellStyle name="xl27" xfId="11"/>
    <cellStyle name="xl27 2" xfId="189"/>
    <cellStyle name="xl28" xfId="16"/>
    <cellStyle name="xl28 2" xfId="172"/>
    <cellStyle name="xl29" xfId="18"/>
    <cellStyle name="xl29 2" xfId="177"/>
    <cellStyle name="xl30" xfId="33"/>
    <cellStyle name="xl30 2" xfId="141"/>
    <cellStyle name="xl31" xfId="38"/>
    <cellStyle name="xl31 2" xfId="168"/>
    <cellStyle name="xl32" xfId="44"/>
    <cellStyle name="xl32 2" xfId="120"/>
    <cellStyle name="xl33" xfId="49"/>
    <cellStyle name="xl33 2" xfId="140"/>
    <cellStyle name="xl34" xfId="109"/>
    <cellStyle name="xl34 2" xfId="214"/>
    <cellStyle name="xl35" xfId="3"/>
    <cellStyle name="xl35 2" xfId="223"/>
    <cellStyle name="xl36" xfId="10"/>
    <cellStyle name="xl36 2" xfId="180"/>
    <cellStyle name="xl37" xfId="12"/>
    <cellStyle name="xl37 2" xfId="181"/>
    <cellStyle name="xl38" xfId="14"/>
    <cellStyle name="xl38 2" xfId="173"/>
    <cellStyle name="xl39" xfId="19"/>
    <cellStyle name="xl39 2" xfId="176"/>
    <cellStyle name="xl40" xfId="24"/>
    <cellStyle name="xl40 2" xfId="158"/>
    <cellStyle name="xl41" xfId="29"/>
    <cellStyle name="xl41 2" xfId="157"/>
    <cellStyle name="xl42" xfId="34"/>
    <cellStyle name="xl42 2" xfId="130"/>
    <cellStyle name="xl43" xfId="39"/>
    <cellStyle name="xl43 2" xfId="162"/>
    <cellStyle name="xl44" xfId="45"/>
    <cellStyle name="xl44 2" xfId="167"/>
    <cellStyle name="xl45" xfId="50"/>
    <cellStyle name="xl45 2" xfId="135"/>
    <cellStyle name="xl46" xfId="40"/>
    <cellStyle name="xl46 2" xfId="156"/>
    <cellStyle name="xl47" xfId="46"/>
    <cellStyle name="xl47 2" xfId="136"/>
    <cellStyle name="xl48" xfId="51"/>
    <cellStyle name="xl48 2" xfId="166"/>
    <cellStyle name="xl49" xfId="20"/>
    <cellStyle name="xl49 2" xfId="171"/>
    <cellStyle name="xl50" xfId="25"/>
    <cellStyle name="xl50 2" xfId="138"/>
    <cellStyle name="xl51" xfId="30"/>
    <cellStyle name="xl51 2" xfId="151"/>
    <cellStyle name="xl52" xfId="35"/>
    <cellStyle name="xl52 2" xfId="128"/>
    <cellStyle name="xl53" xfId="21"/>
    <cellStyle name="xl53 2" xfId="170"/>
    <cellStyle name="xl54" xfId="52"/>
    <cellStyle name="xl54 2" xfId="161"/>
    <cellStyle name="xl55" xfId="5"/>
    <cellStyle name="xl55 2" xfId="183"/>
    <cellStyle name="xl56" xfId="22"/>
    <cellStyle name="xl56 2" xfId="222"/>
    <cellStyle name="xl57" xfId="27"/>
    <cellStyle name="xl57 2" xfId="169"/>
    <cellStyle name="xl58" xfId="31"/>
    <cellStyle name="xl58 2" xfId="147"/>
    <cellStyle name="xl59" xfId="41"/>
    <cellStyle name="xl59 2" xfId="146"/>
    <cellStyle name="xl60" xfId="47"/>
    <cellStyle name="xl60 2" xfId="150"/>
    <cellStyle name="xl61" xfId="53"/>
    <cellStyle name="xl61 2" xfId="155"/>
    <cellStyle name="xl62" xfId="4"/>
    <cellStyle name="xl62 2" xfId="186"/>
    <cellStyle name="xl63" xfId="6"/>
    <cellStyle name="xl63 2" xfId="190"/>
    <cellStyle name="xl64" xfId="13"/>
    <cellStyle name="xl64 2" xfId="175"/>
    <cellStyle name="xl65" xfId="15"/>
    <cellStyle name="xl65 2" xfId="174"/>
    <cellStyle name="xl66" xfId="26"/>
    <cellStyle name="xl66 2" xfId="122"/>
    <cellStyle name="xl67" xfId="28"/>
    <cellStyle name="xl67 2" xfId="163"/>
    <cellStyle name="xl68" xfId="32"/>
    <cellStyle name="xl68 2" xfId="143"/>
    <cellStyle name="xl69" xfId="36"/>
    <cellStyle name="xl69 2" xfId="121"/>
    <cellStyle name="xl70" xfId="42"/>
    <cellStyle name="xl70 2" xfId="142"/>
    <cellStyle name="xl71" xfId="48"/>
    <cellStyle name="xl71 2" xfId="145"/>
    <cellStyle name="xl72" xfId="54"/>
    <cellStyle name="xl72 2" xfId="165"/>
    <cellStyle name="xl73" xfId="7"/>
    <cellStyle name="xl73 2" xfId="185"/>
    <cellStyle name="xl74" xfId="23"/>
    <cellStyle name="xl74 2" xfId="221"/>
    <cellStyle name="xl75" xfId="43"/>
    <cellStyle name="xl75 2" xfId="137"/>
    <cellStyle name="xl76" xfId="110"/>
    <cellStyle name="xl76 2" xfId="218"/>
    <cellStyle name="xl77" xfId="111"/>
    <cellStyle name="xl77 2" xfId="217"/>
    <cellStyle name="xl78" xfId="55"/>
    <cellStyle name="xl78 2" xfId="160"/>
    <cellStyle name="xl79" xfId="56"/>
    <cellStyle name="xl79 2" xfId="154"/>
    <cellStyle name="xl80" xfId="61"/>
    <cellStyle name="xl80 2" xfId="129"/>
    <cellStyle name="xl81" xfId="62"/>
    <cellStyle name="xl81 2" xfId="127"/>
    <cellStyle name="xl82" xfId="63"/>
    <cellStyle name="xl82 2" xfId="125"/>
    <cellStyle name="xl83" xfId="57"/>
    <cellStyle name="xl83 2" xfId="149"/>
    <cellStyle name="xl84" xfId="59"/>
    <cellStyle name="xl84 2" xfId="139"/>
    <cellStyle name="xl85" xfId="58"/>
    <cellStyle name="xl85 2" xfId="144"/>
    <cellStyle name="xl86" xfId="60"/>
    <cellStyle name="xl86 2" xfId="134"/>
    <cellStyle name="xl87" xfId="66"/>
    <cellStyle name="xl87 2" xfId="164"/>
    <cellStyle name="xl88" xfId="75"/>
    <cellStyle name="xl88 2" xfId="152"/>
    <cellStyle name="xl89" xfId="65"/>
    <cellStyle name="xl89 2" xfId="220"/>
    <cellStyle name="xl90" xfId="80"/>
    <cellStyle name="xl90 2" xfId="226"/>
    <cellStyle name="xl91" xfId="67"/>
    <cellStyle name="xl91 2" xfId="159"/>
    <cellStyle name="xl92" xfId="71"/>
    <cellStyle name="xl92 2" xfId="131"/>
    <cellStyle name="xl93" xfId="77"/>
    <cellStyle name="xl93 2" xfId="117"/>
    <cellStyle name="xl94" xfId="68"/>
    <cellStyle name="xl94 2" xfId="153"/>
    <cellStyle name="xl95" xfId="72"/>
    <cellStyle name="xl95 2" xfId="126"/>
    <cellStyle name="xl96" xfId="112"/>
    <cellStyle name="xl96 2" xfId="211"/>
    <cellStyle name="xl97" xfId="73"/>
    <cellStyle name="xl97 2" xfId="124"/>
    <cellStyle name="xl98" xfId="69"/>
    <cellStyle name="xl98 2" xfId="148"/>
    <cellStyle name="xl99" xfId="82"/>
    <cellStyle name="xl99 2" xfId="209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2:I52"/>
  <sheetViews>
    <sheetView showGridLines="0" tabSelected="1" zoomScale="90" zoomScaleNormal="90" zoomScaleSheetLayoutView="100" workbookViewId="0">
      <selection activeCell="G49" sqref="G49"/>
    </sheetView>
  </sheetViews>
  <sheetFormatPr defaultRowHeight="12.75" outlineLevelRow="2"/>
  <cols>
    <col min="1" max="1" width="8.28515625" style="2" customWidth="1"/>
    <col min="2" max="2" width="35.85546875" style="2" customWidth="1"/>
    <col min="3" max="3" width="14.5703125" style="4" customWidth="1"/>
    <col min="4" max="5" width="13" style="4" customWidth="1"/>
    <col min="6" max="6" width="12" style="4" customWidth="1"/>
    <col min="7" max="7" width="39.140625" style="25" customWidth="1"/>
    <col min="8" max="8" width="12.85546875" style="4" customWidth="1"/>
    <col min="9" max="9" width="38" style="25" customWidth="1"/>
    <col min="10" max="16384" width="9.140625" style="2"/>
  </cols>
  <sheetData>
    <row r="2" spans="1:9">
      <c r="A2" s="34" t="s">
        <v>34</v>
      </c>
      <c r="B2" s="34"/>
      <c r="C2" s="34"/>
      <c r="D2" s="34"/>
      <c r="E2" s="34"/>
      <c r="F2" s="34"/>
      <c r="G2" s="34"/>
      <c r="H2" s="34"/>
      <c r="I2" s="34"/>
    </row>
    <row r="3" spans="1:9">
      <c r="A3" s="34" t="s">
        <v>74</v>
      </c>
      <c r="B3" s="34"/>
      <c r="C3" s="34"/>
      <c r="D3" s="34"/>
      <c r="E3" s="34"/>
      <c r="F3" s="34"/>
      <c r="G3" s="34"/>
      <c r="H3" s="34"/>
      <c r="I3" s="34"/>
    </row>
    <row r="4" spans="1:9">
      <c r="A4" s="26"/>
      <c r="B4" s="26"/>
      <c r="C4" s="5"/>
      <c r="D4" s="5"/>
      <c r="E4" s="5"/>
      <c r="F4" s="5"/>
      <c r="G4" s="26"/>
      <c r="H4" s="5"/>
      <c r="I4" s="27" t="s">
        <v>94</v>
      </c>
    </row>
    <row r="5" spans="1:9" ht="63.75">
      <c r="A5" s="6" t="s">
        <v>0</v>
      </c>
      <c r="B5" s="6" t="s">
        <v>68</v>
      </c>
      <c r="C5" s="6" t="s">
        <v>106</v>
      </c>
      <c r="D5" s="6" t="s">
        <v>107</v>
      </c>
      <c r="E5" s="6" t="s">
        <v>99</v>
      </c>
      <c r="F5" s="6" t="s">
        <v>75</v>
      </c>
      <c r="G5" s="6" t="s">
        <v>71</v>
      </c>
      <c r="H5" s="6" t="s">
        <v>76</v>
      </c>
      <c r="I5" s="6" t="s">
        <v>72</v>
      </c>
    </row>
    <row r="6" spans="1:9">
      <c r="A6" s="35" t="s">
        <v>69</v>
      </c>
      <c r="B6" s="35"/>
      <c r="C6" s="22">
        <f>C7+C14+C17+C24+C29+C36+C39+C43+C46+C50+C48</f>
        <v>2284140.2000000002</v>
      </c>
      <c r="D6" s="22">
        <f>D7+D14+D17+D24+D29+D36+D39+D43+D46+D50+D48</f>
        <v>2944669.6</v>
      </c>
      <c r="E6" s="22">
        <f>E7+E14+E17+E24+E29+E36+E39+E43+E46+E50+E48</f>
        <v>2807054.9000000008</v>
      </c>
      <c r="F6" s="8">
        <f t="shared" ref="F6:F51" si="0">E6/C6*100</f>
        <v>122.89328387110392</v>
      </c>
      <c r="G6" s="7"/>
      <c r="H6" s="8">
        <f t="shared" ref="H6:H12" si="1">E6/D6*100</f>
        <v>95.32665056887879</v>
      </c>
      <c r="I6" s="7"/>
    </row>
    <row r="7" spans="1:9" s="29" customFormat="1" ht="25.5">
      <c r="A7" s="9" t="s">
        <v>1</v>
      </c>
      <c r="B7" s="1" t="s">
        <v>59</v>
      </c>
      <c r="C7" s="10">
        <f>SUM(C8:C13)</f>
        <v>239457.60000000003</v>
      </c>
      <c r="D7" s="10">
        <f t="shared" ref="D7:E7" si="2">SUM(D8:D13)</f>
        <v>281684.09999999998</v>
      </c>
      <c r="E7" s="10">
        <f t="shared" si="2"/>
        <v>268301.09999999998</v>
      </c>
      <c r="F7" s="11">
        <f>E7/C7*100</f>
        <v>112.04534748531678</v>
      </c>
      <c r="G7" s="28"/>
      <c r="H7" s="11">
        <f t="shared" si="1"/>
        <v>95.248933113370612</v>
      </c>
      <c r="I7" s="28"/>
    </row>
    <row r="8" spans="1:9" s="30" customFormat="1" ht="89.25">
      <c r="A8" s="12" t="s">
        <v>84</v>
      </c>
      <c r="B8" s="21" t="s">
        <v>85</v>
      </c>
      <c r="C8" s="20">
        <v>6055.6</v>
      </c>
      <c r="D8" s="20">
        <v>3597.7</v>
      </c>
      <c r="E8" s="20">
        <v>2443.9</v>
      </c>
      <c r="F8" s="13">
        <f t="shared" si="0"/>
        <v>40.357685448180199</v>
      </c>
      <c r="G8" s="14" t="s">
        <v>91</v>
      </c>
      <c r="H8" s="15">
        <f>E8/D8*100</f>
        <v>67.929510520610393</v>
      </c>
      <c r="I8" s="14" t="s">
        <v>83</v>
      </c>
    </row>
    <row r="9" spans="1:9" ht="89.25" outlineLevel="2">
      <c r="A9" s="16" t="s">
        <v>2</v>
      </c>
      <c r="B9" s="24" t="s">
        <v>35</v>
      </c>
      <c r="C9" s="20">
        <v>627</v>
      </c>
      <c r="D9" s="20">
        <v>627</v>
      </c>
      <c r="E9" s="20">
        <v>553.9</v>
      </c>
      <c r="F9" s="18">
        <f t="shared" si="0"/>
        <v>88.341307814992021</v>
      </c>
      <c r="G9" s="14" t="s">
        <v>83</v>
      </c>
      <c r="H9" s="15">
        <f t="shared" si="1"/>
        <v>88.341307814992021</v>
      </c>
      <c r="I9" s="14" t="s">
        <v>83</v>
      </c>
    </row>
    <row r="10" spans="1:9" ht="76.5" outlineLevel="2">
      <c r="A10" s="16" t="s">
        <v>3</v>
      </c>
      <c r="B10" s="24" t="s">
        <v>36</v>
      </c>
      <c r="C10" s="20">
        <v>121781.6</v>
      </c>
      <c r="D10" s="20">
        <v>132059.1</v>
      </c>
      <c r="E10" s="20">
        <v>127233.2</v>
      </c>
      <c r="F10" s="18">
        <f t="shared" si="0"/>
        <v>104.47653832762913</v>
      </c>
      <c r="G10" s="14" t="s">
        <v>88</v>
      </c>
      <c r="H10" s="15">
        <f t="shared" si="1"/>
        <v>96.345651303090804</v>
      </c>
      <c r="I10" s="14" t="s">
        <v>70</v>
      </c>
    </row>
    <row r="11" spans="1:9" ht="51" outlineLevel="2">
      <c r="A11" s="16" t="s">
        <v>4</v>
      </c>
      <c r="B11" s="24" t="s">
        <v>37</v>
      </c>
      <c r="C11" s="20">
        <v>33480.6</v>
      </c>
      <c r="D11" s="20">
        <v>35035.699999999997</v>
      </c>
      <c r="E11" s="20">
        <v>32336.5</v>
      </c>
      <c r="F11" s="18">
        <f t="shared" si="0"/>
        <v>96.582797201961739</v>
      </c>
      <c r="G11" s="14" t="s">
        <v>70</v>
      </c>
      <c r="H11" s="15">
        <f t="shared" si="1"/>
        <v>92.29585822461091</v>
      </c>
      <c r="I11" s="14" t="s">
        <v>70</v>
      </c>
    </row>
    <row r="12" spans="1:9" ht="25.5" outlineLevel="2">
      <c r="A12" s="16" t="s">
        <v>92</v>
      </c>
      <c r="B12" s="24" t="s">
        <v>93</v>
      </c>
      <c r="C12" s="20">
        <v>500</v>
      </c>
      <c r="D12" s="20">
        <v>269</v>
      </c>
      <c r="E12" s="20">
        <v>0</v>
      </c>
      <c r="F12" s="18">
        <f>E12/C12*100</f>
        <v>0</v>
      </c>
      <c r="G12" s="14" t="s">
        <v>91</v>
      </c>
      <c r="H12" s="15">
        <f t="shared" si="1"/>
        <v>0</v>
      </c>
      <c r="I12" s="14" t="s">
        <v>73</v>
      </c>
    </row>
    <row r="13" spans="1:9" ht="25.5" outlineLevel="2">
      <c r="A13" s="16" t="s">
        <v>5</v>
      </c>
      <c r="B13" s="21" t="s">
        <v>38</v>
      </c>
      <c r="C13" s="20">
        <v>77012.800000000003</v>
      </c>
      <c r="D13" s="20">
        <v>110095.6</v>
      </c>
      <c r="E13" s="20">
        <v>105733.6</v>
      </c>
      <c r="F13" s="18">
        <f>E13/C13*100</f>
        <v>137.29354081399455</v>
      </c>
      <c r="G13" s="14" t="s">
        <v>88</v>
      </c>
      <c r="H13" s="15">
        <f t="shared" ref="H13:H44" si="3">E13/D13*100</f>
        <v>96.037988802458955</v>
      </c>
      <c r="I13" s="15" t="s">
        <v>70</v>
      </c>
    </row>
    <row r="14" spans="1:9" ht="38.25">
      <c r="A14" s="9" t="s">
        <v>6</v>
      </c>
      <c r="B14" s="1" t="s">
        <v>60</v>
      </c>
      <c r="C14" s="10">
        <f>SUM(C15:C16)</f>
        <v>30533.9</v>
      </c>
      <c r="D14" s="10">
        <f t="shared" ref="D14:E14" si="4">SUM(D15:D16)</f>
        <v>27269.399999999998</v>
      </c>
      <c r="E14" s="10">
        <f t="shared" si="4"/>
        <v>27323.8</v>
      </c>
      <c r="F14" s="11">
        <f t="shared" si="0"/>
        <v>89.486767166984876</v>
      </c>
      <c r="G14" s="11" t="s">
        <v>70</v>
      </c>
      <c r="H14" s="11">
        <f>E14/D14*100</f>
        <v>100.19949100456923</v>
      </c>
      <c r="I14" s="11" t="s">
        <v>70</v>
      </c>
    </row>
    <row r="15" spans="1:9" outlineLevel="2">
      <c r="A15" s="16" t="s">
        <v>89</v>
      </c>
      <c r="B15" s="17" t="s">
        <v>90</v>
      </c>
      <c r="C15" s="20">
        <v>29742</v>
      </c>
      <c r="D15" s="20">
        <v>26286.1</v>
      </c>
      <c r="E15" s="20">
        <v>26352.3</v>
      </c>
      <c r="F15" s="18">
        <f t="shared" si="0"/>
        <v>88.602985676820651</v>
      </c>
      <c r="G15" s="15" t="s">
        <v>70</v>
      </c>
      <c r="H15" s="15">
        <f t="shared" si="3"/>
        <v>100.25184413054808</v>
      </c>
      <c r="I15" s="19" t="s">
        <v>70</v>
      </c>
    </row>
    <row r="16" spans="1:9" ht="89.25" outlineLevel="2">
      <c r="A16" s="16" t="s">
        <v>7</v>
      </c>
      <c r="B16" s="17" t="s">
        <v>39</v>
      </c>
      <c r="C16" s="20">
        <v>791.9</v>
      </c>
      <c r="D16" s="20">
        <v>983.3</v>
      </c>
      <c r="E16" s="20">
        <v>971.5</v>
      </c>
      <c r="F16" s="18">
        <f>E16/C16*100</f>
        <v>122.67963126657406</v>
      </c>
      <c r="G16" s="14" t="s">
        <v>88</v>
      </c>
      <c r="H16" s="15">
        <f t="shared" si="3"/>
        <v>98.799959320654935</v>
      </c>
      <c r="I16" s="14" t="s">
        <v>83</v>
      </c>
    </row>
    <row r="17" spans="1:9">
      <c r="A17" s="9" t="s">
        <v>8</v>
      </c>
      <c r="B17" s="1" t="s">
        <v>61</v>
      </c>
      <c r="C17" s="10">
        <f>SUM(C18:C23)</f>
        <v>112512.7</v>
      </c>
      <c r="D17" s="10">
        <f t="shared" ref="D17:E17" si="5">SUM(D18:D23)</f>
        <v>136368.1</v>
      </c>
      <c r="E17" s="10">
        <f t="shared" si="5"/>
        <v>127393.4</v>
      </c>
      <c r="F17" s="11">
        <f t="shared" si="0"/>
        <v>113.22579584349144</v>
      </c>
      <c r="G17" s="28"/>
      <c r="H17" s="11">
        <f t="shared" si="3"/>
        <v>93.418768758969279</v>
      </c>
      <c r="I17" s="28"/>
    </row>
    <row r="18" spans="1:9" ht="89.25" outlineLevel="2">
      <c r="A18" s="16" t="s">
        <v>9</v>
      </c>
      <c r="B18" s="17" t="s">
        <v>40</v>
      </c>
      <c r="C18" s="20">
        <v>120</v>
      </c>
      <c r="D18" s="20">
        <v>120</v>
      </c>
      <c r="E18" s="20">
        <v>99.3</v>
      </c>
      <c r="F18" s="18">
        <f t="shared" si="0"/>
        <v>82.75</v>
      </c>
      <c r="G18" s="14" t="s">
        <v>83</v>
      </c>
      <c r="H18" s="15">
        <f t="shared" ref="H18:H19" si="6">E18/D18*100</f>
        <v>82.75</v>
      </c>
      <c r="I18" s="14" t="s">
        <v>83</v>
      </c>
    </row>
    <row r="19" spans="1:9" ht="89.25" outlineLevel="2">
      <c r="A19" s="16" t="s">
        <v>95</v>
      </c>
      <c r="B19" s="17" t="s">
        <v>96</v>
      </c>
      <c r="C19" s="20">
        <v>172.9</v>
      </c>
      <c r="D19" s="20">
        <v>795.6</v>
      </c>
      <c r="E19" s="20">
        <v>57.4</v>
      </c>
      <c r="F19" s="18">
        <f t="shared" si="0"/>
        <v>33.198380566801617</v>
      </c>
      <c r="G19" s="14" t="s">
        <v>83</v>
      </c>
      <c r="H19" s="15">
        <f t="shared" si="6"/>
        <v>7.214680744092508</v>
      </c>
      <c r="I19" s="14" t="s">
        <v>83</v>
      </c>
    </row>
    <row r="20" spans="1:9" ht="25.5" outlineLevel="2">
      <c r="A20" s="16" t="s">
        <v>10</v>
      </c>
      <c r="B20" s="17" t="s">
        <v>41</v>
      </c>
      <c r="C20" s="20">
        <v>29741.200000000001</v>
      </c>
      <c r="D20" s="20">
        <v>35021.4</v>
      </c>
      <c r="E20" s="20">
        <v>36215.1</v>
      </c>
      <c r="F20" s="18">
        <f t="shared" si="0"/>
        <v>121.76744717765253</v>
      </c>
      <c r="G20" s="14" t="s">
        <v>88</v>
      </c>
      <c r="H20" s="15">
        <f t="shared" si="3"/>
        <v>103.4084873820007</v>
      </c>
      <c r="I20" s="15" t="s">
        <v>70</v>
      </c>
    </row>
    <row r="21" spans="1:9" ht="89.25" outlineLevel="2">
      <c r="A21" s="16" t="s">
        <v>11</v>
      </c>
      <c r="B21" s="17" t="s">
        <v>42</v>
      </c>
      <c r="C21" s="20">
        <v>46903.7</v>
      </c>
      <c r="D21" s="20">
        <v>56962.5</v>
      </c>
      <c r="E21" s="20">
        <v>49302.1</v>
      </c>
      <c r="F21" s="18">
        <f t="shared" si="0"/>
        <v>105.11345586808719</v>
      </c>
      <c r="G21" s="14" t="s">
        <v>88</v>
      </c>
      <c r="H21" s="15">
        <f t="shared" si="3"/>
        <v>86.551854290103137</v>
      </c>
      <c r="I21" s="14" t="s">
        <v>83</v>
      </c>
    </row>
    <row r="22" spans="1:9" ht="89.25" outlineLevel="2">
      <c r="A22" s="16" t="s">
        <v>86</v>
      </c>
      <c r="B22" s="17" t="s">
        <v>87</v>
      </c>
      <c r="C22" s="20">
        <v>203.4</v>
      </c>
      <c r="D22" s="20">
        <v>140</v>
      </c>
      <c r="E22" s="20">
        <v>109.5</v>
      </c>
      <c r="F22" s="18">
        <f t="shared" si="0"/>
        <v>53.834808259587021</v>
      </c>
      <c r="G22" s="14" t="s">
        <v>91</v>
      </c>
      <c r="H22" s="15">
        <f t="shared" si="3"/>
        <v>78.214285714285708</v>
      </c>
      <c r="I22" s="14" t="s">
        <v>83</v>
      </c>
    </row>
    <row r="23" spans="1:9" ht="25.5" outlineLevel="2">
      <c r="A23" s="16" t="s">
        <v>12</v>
      </c>
      <c r="B23" s="17" t="s">
        <v>43</v>
      </c>
      <c r="C23" s="20">
        <v>35371.5</v>
      </c>
      <c r="D23" s="20">
        <v>43328.6</v>
      </c>
      <c r="E23" s="20">
        <v>41610</v>
      </c>
      <c r="F23" s="18">
        <f t="shared" si="0"/>
        <v>117.63708070056403</v>
      </c>
      <c r="G23" s="15" t="s">
        <v>70</v>
      </c>
      <c r="H23" s="15">
        <f t="shared" si="3"/>
        <v>96.033566743444283</v>
      </c>
      <c r="I23" s="15" t="s">
        <v>70</v>
      </c>
    </row>
    <row r="24" spans="1:9" ht="25.5">
      <c r="A24" s="9" t="s">
        <v>13</v>
      </c>
      <c r="B24" s="1" t="s">
        <v>62</v>
      </c>
      <c r="C24" s="10">
        <f>SUM(C25:C28)</f>
        <v>112812.6</v>
      </c>
      <c r="D24" s="10">
        <f t="shared" ref="D24:E24" si="7">SUM(D25:D28)</f>
        <v>413465.7</v>
      </c>
      <c r="E24" s="10">
        <f t="shared" si="7"/>
        <v>306765.90000000002</v>
      </c>
      <c r="F24" s="11">
        <f t="shared" si="0"/>
        <v>271.92521048180794</v>
      </c>
      <c r="G24" s="28"/>
      <c r="H24" s="11">
        <f t="shared" si="3"/>
        <v>74.193796486625132</v>
      </c>
      <c r="I24" s="28"/>
    </row>
    <row r="25" spans="1:9" ht="89.25" outlineLevel="2">
      <c r="A25" s="16" t="s">
        <v>14</v>
      </c>
      <c r="B25" s="17" t="s">
        <v>44</v>
      </c>
      <c r="C25" s="20">
        <v>44955.3</v>
      </c>
      <c r="D25" s="20">
        <v>329306.3</v>
      </c>
      <c r="E25" s="20">
        <v>253125.9</v>
      </c>
      <c r="F25" s="18">
        <f t="shared" si="0"/>
        <v>563.06130756551499</v>
      </c>
      <c r="G25" s="14" t="s">
        <v>88</v>
      </c>
      <c r="H25" s="15">
        <f t="shared" si="3"/>
        <v>76.866400673172663</v>
      </c>
      <c r="I25" s="14" t="s">
        <v>83</v>
      </c>
    </row>
    <row r="26" spans="1:9" ht="89.25" outlineLevel="2">
      <c r="A26" s="16" t="s">
        <v>15</v>
      </c>
      <c r="B26" s="17" t="s">
        <v>45</v>
      </c>
      <c r="C26" s="20">
        <v>40647.199999999997</v>
      </c>
      <c r="D26" s="20">
        <v>33803.800000000003</v>
      </c>
      <c r="E26" s="20">
        <v>25519.5</v>
      </c>
      <c r="F26" s="18">
        <f t="shared" si="0"/>
        <v>62.782922316912362</v>
      </c>
      <c r="G26" s="14" t="s">
        <v>91</v>
      </c>
      <c r="H26" s="15">
        <f t="shared" si="3"/>
        <v>75.492991912151879</v>
      </c>
      <c r="I26" s="14" t="s">
        <v>83</v>
      </c>
    </row>
    <row r="27" spans="1:9" ht="89.25" outlineLevel="2">
      <c r="A27" s="16" t="s">
        <v>16</v>
      </c>
      <c r="B27" s="17" t="s">
        <v>46</v>
      </c>
      <c r="C27" s="20">
        <v>15010.6</v>
      </c>
      <c r="D27" s="20">
        <v>36315.699999999997</v>
      </c>
      <c r="E27" s="20">
        <v>15398.9</v>
      </c>
      <c r="F27" s="18">
        <f t="shared" si="0"/>
        <v>102.58683863403195</v>
      </c>
      <c r="G27" s="14" t="s">
        <v>88</v>
      </c>
      <c r="H27" s="15">
        <f t="shared" si="3"/>
        <v>42.402872586787538</v>
      </c>
      <c r="I27" s="14" t="s">
        <v>83</v>
      </c>
    </row>
    <row r="28" spans="1:9" ht="25.5" outlineLevel="2">
      <c r="A28" s="16" t="s">
        <v>17</v>
      </c>
      <c r="B28" s="17" t="s">
        <v>47</v>
      </c>
      <c r="C28" s="20">
        <v>12199.5</v>
      </c>
      <c r="D28" s="20">
        <v>14039.9</v>
      </c>
      <c r="E28" s="20">
        <v>12721.6</v>
      </c>
      <c r="F28" s="18">
        <f t="shared" si="0"/>
        <v>104.27968359358989</v>
      </c>
      <c r="G28" s="15" t="s">
        <v>70</v>
      </c>
      <c r="H28" s="15">
        <f t="shared" si="3"/>
        <v>90.610331982421528</v>
      </c>
      <c r="I28" s="15" t="s">
        <v>70</v>
      </c>
    </row>
    <row r="29" spans="1:9">
      <c r="A29" s="9" t="s">
        <v>18</v>
      </c>
      <c r="B29" s="1" t="s">
        <v>63</v>
      </c>
      <c r="C29" s="10">
        <f>SUM(C30:C35)</f>
        <v>1446244.5</v>
      </c>
      <c r="D29" s="10">
        <f>SUM(D30:D35)</f>
        <v>1760871.3</v>
      </c>
      <c r="E29" s="10">
        <f>SUM(E30:E35)</f>
        <v>1757851.7000000002</v>
      </c>
      <c r="F29" s="11">
        <f t="shared" si="0"/>
        <v>121.54595574952923</v>
      </c>
      <c r="G29" s="11" t="s">
        <v>70</v>
      </c>
      <c r="H29" s="11">
        <f t="shared" si="3"/>
        <v>99.828516712152677</v>
      </c>
      <c r="I29" s="11"/>
    </row>
    <row r="30" spans="1:9" outlineLevel="2">
      <c r="A30" s="16" t="s">
        <v>19</v>
      </c>
      <c r="B30" s="17" t="s">
        <v>48</v>
      </c>
      <c r="C30" s="20">
        <v>507306.6</v>
      </c>
      <c r="D30" s="20">
        <v>576627.69999999995</v>
      </c>
      <c r="E30" s="20">
        <v>576627.69999999995</v>
      </c>
      <c r="F30" s="18">
        <f t="shared" si="0"/>
        <v>113.66453738232461</v>
      </c>
      <c r="G30" s="15" t="s">
        <v>70</v>
      </c>
      <c r="H30" s="15">
        <f t="shared" si="3"/>
        <v>100</v>
      </c>
      <c r="I30" s="15" t="s">
        <v>70</v>
      </c>
    </row>
    <row r="31" spans="1:9" outlineLevel="2">
      <c r="A31" s="16" t="s">
        <v>20</v>
      </c>
      <c r="B31" s="17" t="s">
        <v>49</v>
      </c>
      <c r="C31" s="20">
        <v>739712.4</v>
      </c>
      <c r="D31" s="20">
        <v>958632.3</v>
      </c>
      <c r="E31" s="20">
        <v>958586.4</v>
      </c>
      <c r="F31" s="18">
        <f t="shared" si="0"/>
        <v>129.58906731859571</v>
      </c>
      <c r="G31" s="15" t="s">
        <v>70</v>
      </c>
      <c r="H31" s="15">
        <f t="shared" si="3"/>
        <v>99.995211928494371</v>
      </c>
      <c r="I31" s="15" t="s">
        <v>70</v>
      </c>
    </row>
    <row r="32" spans="1:9" outlineLevel="2">
      <c r="A32" s="16" t="s">
        <v>77</v>
      </c>
      <c r="B32" s="17" t="s">
        <v>78</v>
      </c>
      <c r="C32" s="20">
        <v>91368.3</v>
      </c>
      <c r="D32" s="20">
        <v>101109.5</v>
      </c>
      <c r="E32" s="20">
        <v>101098.1</v>
      </c>
      <c r="F32" s="18">
        <f t="shared" si="0"/>
        <v>110.64898876306115</v>
      </c>
      <c r="G32" s="15" t="s">
        <v>70</v>
      </c>
      <c r="H32" s="15">
        <f t="shared" si="3"/>
        <v>99.988725095070194</v>
      </c>
      <c r="I32" s="15" t="s">
        <v>70</v>
      </c>
    </row>
    <row r="33" spans="1:9" ht="89.25" outlineLevel="2">
      <c r="A33" s="16" t="s">
        <v>100</v>
      </c>
      <c r="B33" s="17" t="s">
        <v>101</v>
      </c>
      <c r="C33" s="20">
        <v>545</v>
      </c>
      <c r="D33" s="20">
        <v>545</v>
      </c>
      <c r="E33" s="20">
        <v>311</v>
      </c>
      <c r="F33" s="18">
        <f t="shared" si="0"/>
        <v>57.064220183486235</v>
      </c>
      <c r="G33" s="14" t="s">
        <v>83</v>
      </c>
      <c r="H33" s="15">
        <f t="shared" si="3"/>
        <v>57.064220183486235</v>
      </c>
      <c r="I33" s="14" t="s">
        <v>83</v>
      </c>
    </row>
    <row r="34" spans="1:9" ht="25.5" outlineLevel="2">
      <c r="A34" s="16" t="s">
        <v>21</v>
      </c>
      <c r="B34" s="17" t="s">
        <v>50</v>
      </c>
      <c r="C34" s="20">
        <v>1800</v>
      </c>
      <c r="D34" s="20">
        <v>2677</v>
      </c>
      <c r="E34" s="20">
        <v>2608.4</v>
      </c>
      <c r="F34" s="18">
        <f t="shared" si="0"/>
        <v>144.91111111111113</v>
      </c>
      <c r="G34" s="14" t="s">
        <v>88</v>
      </c>
      <c r="H34" s="15">
        <f t="shared" si="3"/>
        <v>97.437429958909235</v>
      </c>
      <c r="I34" s="15" t="s">
        <v>70</v>
      </c>
    </row>
    <row r="35" spans="1:9" ht="25.5" outlineLevel="2">
      <c r="A35" s="16" t="s">
        <v>22</v>
      </c>
      <c r="B35" s="17" t="s">
        <v>51</v>
      </c>
      <c r="C35" s="20">
        <v>105512.2</v>
      </c>
      <c r="D35" s="20">
        <v>121279.8</v>
      </c>
      <c r="E35" s="20">
        <v>118620.1</v>
      </c>
      <c r="F35" s="18">
        <f t="shared" si="0"/>
        <v>112.42311315658284</v>
      </c>
      <c r="G35" s="14" t="s">
        <v>88</v>
      </c>
      <c r="H35" s="15">
        <f t="shared" si="3"/>
        <v>97.80697197719654</v>
      </c>
      <c r="I35" s="15" t="s">
        <v>70</v>
      </c>
    </row>
    <row r="36" spans="1:9">
      <c r="A36" s="9" t="s">
        <v>23</v>
      </c>
      <c r="B36" s="1" t="s">
        <v>64</v>
      </c>
      <c r="C36" s="10">
        <f>SUM(C37:C38)</f>
        <v>157520.6</v>
      </c>
      <c r="D36" s="10">
        <f t="shared" ref="D36:E36" si="8">SUM(D37:D38)</f>
        <v>178647.09999999998</v>
      </c>
      <c r="E36" s="10">
        <f t="shared" si="8"/>
        <v>177616</v>
      </c>
      <c r="F36" s="11">
        <f t="shared" si="0"/>
        <v>112.75731555110886</v>
      </c>
      <c r="G36" s="28"/>
      <c r="H36" s="11">
        <f t="shared" si="3"/>
        <v>99.422828582160037</v>
      </c>
      <c r="I36" s="11"/>
    </row>
    <row r="37" spans="1:9" ht="25.5" outlineLevel="2">
      <c r="A37" s="16" t="s">
        <v>24</v>
      </c>
      <c r="B37" s="17" t="s">
        <v>52</v>
      </c>
      <c r="C37" s="20">
        <v>133022.39999999999</v>
      </c>
      <c r="D37" s="20">
        <v>151784.79999999999</v>
      </c>
      <c r="E37" s="20">
        <v>151604.9</v>
      </c>
      <c r="F37" s="18">
        <f t="shared" si="0"/>
        <v>113.96945176150783</v>
      </c>
      <c r="G37" s="14" t="s">
        <v>88</v>
      </c>
      <c r="H37" s="15">
        <f t="shared" si="3"/>
        <v>99.881476933131651</v>
      </c>
      <c r="I37" s="19" t="s">
        <v>70</v>
      </c>
    </row>
    <row r="38" spans="1:9" ht="25.5" outlineLevel="2">
      <c r="A38" s="16" t="s">
        <v>25</v>
      </c>
      <c r="B38" s="17" t="s">
        <v>53</v>
      </c>
      <c r="C38" s="20">
        <v>24498.2</v>
      </c>
      <c r="D38" s="20">
        <v>26862.3</v>
      </c>
      <c r="E38" s="20">
        <v>26011.1</v>
      </c>
      <c r="F38" s="18">
        <f t="shared" si="0"/>
        <v>106.1755557551167</v>
      </c>
      <c r="G38" s="14" t="s">
        <v>88</v>
      </c>
      <c r="H38" s="15">
        <f t="shared" si="3"/>
        <v>96.831246765913562</v>
      </c>
      <c r="I38" s="14" t="s">
        <v>70</v>
      </c>
    </row>
    <row r="39" spans="1:9">
      <c r="A39" s="9" t="s">
        <v>26</v>
      </c>
      <c r="B39" s="1" t="s">
        <v>65</v>
      </c>
      <c r="C39" s="10">
        <f>SUM(C40:C42)</f>
        <v>47620.6</v>
      </c>
      <c r="D39" s="10">
        <f t="shared" ref="D39:E39" si="9">SUM(D40:D42)</f>
        <v>40763.800000000003</v>
      </c>
      <c r="E39" s="10">
        <f t="shared" si="9"/>
        <v>37584.699999999997</v>
      </c>
      <c r="F39" s="11">
        <f t="shared" si="0"/>
        <v>78.925297035316646</v>
      </c>
      <c r="G39" s="11" t="s">
        <v>70</v>
      </c>
      <c r="H39" s="11">
        <f t="shared" si="3"/>
        <v>92.20116868397939</v>
      </c>
      <c r="I39" s="11"/>
    </row>
    <row r="40" spans="1:9" ht="25.5" outlineLevel="2">
      <c r="A40" s="16" t="s">
        <v>27</v>
      </c>
      <c r="B40" s="17" t="s">
        <v>54</v>
      </c>
      <c r="C40" s="20">
        <v>14906.9</v>
      </c>
      <c r="D40" s="20">
        <v>15223.1</v>
      </c>
      <c r="E40" s="20">
        <v>14872</v>
      </c>
      <c r="F40" s="18">
        <f t="shared" si="0"/>
        <v>99.765880229960629</v>
      </c>
      <c r="G40" s="14" t="s">
        <v>88</v>
      </c>
      <c r="H40" s="15">
        <f t="shared" si="3"/>
        <v>97.693636644310288</v>
      </c>
      <c r="I40" s="19" t="s">
        <v>70</v>
      </c>
    </row>
    <row r="41" spans="1:9" ht="89.25" outlineLevel="2">
      <c r="A41" s="16" t="s">
        <v>28</v>
      </c>
      <c r="B41" s="17" t="s">
        <v>55</v>
      </c>
      <c r="C41" s="20">
        <v>8314.2999999999993</v>
      </c>
      <c r="D41" s="20">
        <v>7790.3</v>
      </c>
      <c r="E41" s="20">
        <v>4984.8</v>
      </c>
      <c r="F41" s="18">
        <f t="shared" si="0"/>
        <v>59.954536160590798</v>
      </c>
      <c r="G41" s="14" t="s">
        <v>91</v>
      </c>
      <c r="H41" s="15">
        <f t="shared" si="3"/>
        <v>63.987266215678474</v>
      </c>
      <c r="I41" s="14" t="s">
        <v>83</v>
      </c>
    </row>
    <row r="42" spans="1:9" outlineLevel="2">
      <c r="A42" s="16" t="s">
        <v>29</v>
      </c>
      <c r="B42" s="17" t="s">
        <v>56</v>
      </c>
      <c r="C42" s="20">
        <v>24399.4</v>
      </c>
      <c r="D42" s="20">
        <v>17750.400000000001</v>
      </c>
      <c r="E42" s="20">
        <v>17727.900000000001</v>
      </c>
      <c r="F42" s="18">
        <f t="shared" si="0"/>
        <v>72.657114519209486</v>
      </c>
      <c r="G42" s="15" t="s">
        <v>70</v>
      </c>
      <c r="H42" s="15">
        <f t="shared" si="3"/>
        <v>99.873242293131426</v>
      </c>
      <c r="I42" s="19" t="s">
        <v>70</v>
      </c>
    </row>
    <row r="43" spans="1:9">
      <c r="A43" s="9" t="s">
        <v>30</v>
      </c>
      <c r="B43" s="1" t="s">
        <v>66</v>
      </c>
      <c r="C43" s="10">
        <f>C44+C45</f>
        <v>127416.8</v>
      </c>
      <c r="D43" s="10">
        <f t="shared" ref="D43:E43" si="10">D44+D45</f>
        <v>95577.8</v>
      </c>
      <c r="E43" s="10">
        <f t="shared" si="10"/>
        <v>94238.6</v>
      </c>
      <c r="F43" s="11">
        <f t="shared" si="0"/>
        <v>73.960890557603093</v>
      </c>
      <c r="G43" s="11" t="s">
        <v>70</v>
      </c>
      <c r="H43" s="11">
        <f t="shared" si="3"/>
        <v>98.598837805431799</v>
      </c>
      <c r="I43" s="11" t="s">
        <v>70</v>
      </c>
    </row>
    <row r="44" spans="1:9" ht="25.5" outlineLevel="2">
      <c r="A44" s="16" t="s">
        <v>31</v>
      </c>
      <c r="B44" s="17" t="s">
        <v>57</v>
      </c>
      <c r="C44" s="20">
        <v>28309.5</v>
      </c>
      <c r="D44" s="20">
        <v>29579</v>
      </c>
      <c r="E44" s="20">
        <v>29327.200000000001</v>
      </c>
      <c r="F44" s="18">
        <f t="shared" si="0"/>
        <v>103.5949063035377</v>
      </c>
      <c r="G44" s="14" t="s">
        <v>88</v>
      </c>
      <c r="H44" s="15">
        <f t="shared" si="3"/>
        <v>99.148720375942389</v>
      </c>
      <c r="I44" s="14" t="s">
        <v>70</v>
      </c>
    </row>
    <row r="45" spans="1:9" ht="25.5" outlineLevel="2">
      <c r="A45" s="16" t="s">
        <v>97</v>
      </c>
      <c r="B45" s="21" t="s">
        <v>98</v>
      </c>
      <c r="C45" s="20">
        <v>99107.3</v>
      </c>
      <c r="D45" s="20">
        <v>65998.8</v>
      </c>
      <c r="E45" s="20">
        <v>64911.4</v>
      </c>
      <c r="F45" s="18">
        <f t="shared" si="0"/>
        <v>65.496083537741413</v>
      </c>
      <c r="G45" s="14" t="s">
        <v>91</v>
      </c>
      <c r="H45" s="15">
        <f>E45/D45*100</f>
        <v>98.352394285956706</v>
      </c>
      <c r="I45" s="14" t="s">
        <v>70</v>
      </c>
    </row>
    <row r="46" spans="1:9">
      <c r="A46" s="9" t="s">
        <v>79</v>
      </c>
      <c r="B46" s="1" t="s">
        <v>81</v>
      </c>
      <c r="C46" s="10">
        <f>C47</f>
        <v>5788.2</v>
      </c>
      <c r="D46" s="10">
        <f t="shared" ref="D46:E46" si="11">D47</f>
        <v>5788.2</v>
      </c>
      <c r="E46" s="10">
        <f t="shared" si="11"/>
        <v>5745.6</v>
      </c>
      <c r="F46" s="11">
        <f t="shared" si="0"/>
        <v>99.264019902560392</v>
      </c>
      <c r="G46" s="11" t="s">
        <v>70</v>
      </c>
      <c r="H46" s="11">
        <f t="shared" ref="H46:H47" si="12">E46/D46*100</f>
        <v>99.264019902560392</v>
      </c>
      <c r="I46" s="11" t="s">
        <v>70</v>
      </c>
    </row>
    <row r="47" spans="1:9" outlineLevel="2">
      <c r="A47" s="16" t="s">
        <v>80</v>
      </c>
      <c r="B47" s="17" t="s">
        <v>82</v>
      </c>
      <c r="C47" s="20">
        <v>5788.2</v>
      </c>
      <c r="D47" s="20">
        <v>5788.2</v>
      </c>
      <c r="E47" s="20">
        <v>5745.6</v>
      </c>
      <c r="F47" s="18">
        <f t="shared" si="0"/>
        <v>99.264019902560392</v>
      </c>
      <c r="G47" s="15" t="s">
        <v>70</v>
      </c>
      <c r="H47" s="15">
        <f t="shared" si="12"/>
        <v>99.264019902560392</v>
      </c>
      <c r="I47" s="19" t="s">
        <v>70</v>
      </c>
    </row>
    <row r="48" spans="1:9" ht="25.5" outlineLevel="2">
      <c r="A48" s="23" t="s">
        <v>104</v>
      </c>
      <c r="B48" s="31" t="s">
        <v>102</v>
      </c>
      <c r="C48" s="33">
        <f>C49</f>
        <v>0</v>
      </c>
      <c r="D48" s="33">
        <f>D49</f>
        <v>1.4</v>
      </c>
      <c r="E48" s="33">
        <f>E49</f>
        <v>1.4</v>
      </c>
      <c r="F48" s="11">
        <v>0</v>
      </c>
      <c r="G48" s="11" t="s">
        <v>70</v>
      </c>
      <c r="H48" s="11">
        <f>E48/D48*100</f>
        <v>100</v>
      </c>
      <c r="I48" s="11" t="s">
        <v>70</v>
      </c>
    </row>
    <row r="49" spans="1:9" ht="25.5" outlineLevel="2">
      <c r="A49" s="16" t="s">
        <v>105</v>
      </c>
      <c r="B49" s="21" t="s">
        <v>103</v>
      </c>
      <c r="C49" s="20">
        <v>0</v>
      </c>
      <c r="D49" s="20">
        <v>1.4</v>
      </c>
      <c r="E49" s="20">
        <v>1.4</v>
      </c>
      <c r="F49" s="18">
        <v>0</v>
      </c>
      <c r="G49" s="14" t="s">
        <v>88</v>
      </c>
      <c r="H49" s="15">
        <f>E49/D49*100</f>
        <v>100</v>
      </c>
      <c r="I49" s="19" t="s">
        <v>70</v>
      </c>
    </row>
    <row r="50" spans="1:9" ht="63.75" outlineLevel="2">
      <c r="A50" s="9" t="s">
        <v>32</v>
      </c>
      <c r="B50" s="1" t="s">
        <v>67</v>
      </c>
      <c r="C50" s="10">
        <f>C51</f>
        <v>4232.7</v>
      </c>
      <c r="D50" s="10">
        <f t="shared" ref="D50:E50" si="13">D51</f>
        <v>4232.7</v>
      </c>
      <c r="E50" s="10">
        <f t="shared" si="13"/>
        <v>4232.7</v>
      </c>
      <c r="F50" s="11">
        <f t="shared" si="0"/>
        <v>100</v>
      </c>
      <c r="G50" s="11" t="s">
        <v>70</v>
      </c>
      <c r="H50" s="11">
        <f>E50/D50*100</f>
        <v>100</v>
      </c>
      <c r="I50" s="11" t="s">
        <v>70</v>
      </c>
    </row>
    <row r="51" spans="1:9" ht="51">
      <c r="A51" s="16" t="s">
        <v>33</v>
      </c>
      <c r="B51" s="17" t="s">
        <v>58</v>
      </c>
      <c r="C51" s="20">
        <v>4232.7</v>
      </c>
      <c r="D51" s="20">
        <v>4232.7</v>
      </c>
      <c r="E51" s="20">
        <v>4232.7</v>
      </c>
      <c r="F51" s="18">
        <f t="shared" si="0"/>
        <v>100</v>
      </c>
      <c r="G51" s="15" t="s">
        <v>70</v>
      </c>
      <c r="H51" s="15">
        <f>E51/D51*100</f>
        <v>100</v>
      </c>
      <c r="I51" s="19" t="s">
        <v>70</v>
      </c>
    </row>
    <row r="52" spans="1:9">
      <c r="D52" s="3"/>
      <c r="E52" s="3"/>
      <c r="F52" s="3"/>
      <c r="G52" s="32"/>
      <c r="H52" s="3"/>
      <c r="I52" s="32"/>
    </row>
  </sheetData>
  <mergeCells count="3">
    <mergeCell ref="A2:I2"/>
    <mergeCell ref="A3:I3"/>
    <mergeCell ref="A6:B6"/>
  </mergeCells>
  <pageMargins left="0.74803149606299213" right="0" top="0" bottom="0" header="0" footer="0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Zinovkina</cp:lastModifiedBy>
  <cp:lastPrinted>2023-03-28T12:04:00Z</cp:lastPrinted>
  <dcterms:created xsi:type="dcterms:W3CDTF">2002-03-11T10:22:12Z</dcterms:created>
  <dcterms:modified xsi:type="dcterms:W3CDTF">2025-04-02T08:35:50Z</dcterms:modified>
</cp:coreProperties>
</file>