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0" windowWidth="19440" windowHeight="12225"/>
  </bookViews>
  <sheets>
    <sheet name="Лист1" sheetId="1" r:id="rId1"/>
  </sheets>
  <definedNames>
    <definedName name="_xlnm.Print_Area" localSheetId="0">Лист1!$A$1:$H$32</definedName>
  </definedNames>
  <calcPr calcId="144525"/>
</workbook>
</file>

<file path=xl/calcChain.xml><?xml version="1.0" encoding="utf-8"?>
<calcChain xmlns="http://schemas.openxmlformats.org/spreadsheetml/2006/main">
  <c r="H27" i="1" l="1"/>
  <c r="H24" i="1"/>
  <c r="H23" i="1"/>
  <c r="H21" i="1"/>
  <c r="H19" i="1"/>
  <c r="H18" i="1"/>
  <c r="H11" i="1"/>
  <c r="H10" i="1"/>
  <c r="H9" i="1"/>
  <c r="H7" i="1"/>
  <c r="G9" i="1" l="1"/>
  <c r="F7" i="1" l="1"/>
  <c r="D7" i="1"/>
  <c r="F11" i="1" l="1"/>
  <c r="F9" i="1" s="1"/>
  <c r="E11" i="1"/>
  <c r="E9" i="1" s="1"/>
  <c r="G10" i="1"/>
  <c r="D9" i="1"/>
  <c r="D30" i="1"/>
  <c r="D26" i="1"/>
  <c r="D21" i="1"/>
  <c r="D16" i="1"/>
  <c r="D13" i="1"/>
  <c r="H14" i="1" l="1"/>
  <c r="H17" i="1"/>
  <c r="H22" i="1"/>
  <c r="H28" i="1"/>
  <c r="H31" i="1"/>
  <c r="H32" i="1"/>
  <c r="E21" i="1"/>
  <c r="F21" i="1"/>
  <c r="E13" i="1"/>
  <c r="F13" i="1"/>
  <c r="H13" i="1" s="1"/>
  <c r="G11" i="1" l="1"/>
  <c r="G14" i="1"/>
  <c r="G17" i="1"/>
  <c r="G18" i="1"/>
  <c r="G19" i="1"/>
  <c r="G22" i="1"/>
  <c r="G23" i="1"/>
  <c r="G24" i="1"/>
  <c r="G27" i="1"/>
  <c r="G28" i="1"/>
  <c r="G31" i="1"/>
  <c r="G32" i="1"/>
  <c r="G21" i="1" l="1"/>
  <c r="E16" i="1"/>
  <c r="E7" i="1" s="1"/>
  <c r="G7" i="1" s="1"/>
  <c r="F16" i="1"/>
  <c r="H16" i="1" s="1"/>
  <c r="G16" i="1" l="1"/>
  <c r="G13" i="1"/>
  <c r="F30" i="1" l="1"/>
  <c r="H30" i="1" s="1"/>
  <c r="E30" i="1"/>
  <c r="E26" i="1"/>
  <c r="F26" i="1"/>
  <c r="H26" i="1" s="1"/>
  <c r="G30" i="1" l="1"/>
  <c r="G26" i="1"/>
</calcChain>
</file>

<file path=xl/sharedStrings.xml><?xml version="1.0" encoding="utf-8"?>
<sst xmlns="http://schemas.openxmlformats.org/spreadsheetml/2006/main" count="35" uniqueCount="35">
  <si>
    <t>Наименование</t>
  </si>
  <si>
    <t>Рз</t>
  </si>
  <si>
    <t>Пр</t>
  </si>
  <si>
    <t>ВСЕГО: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</si>
  <si>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</si>
  <si>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</si>
  <si>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Другие 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</si>
  <si>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</si>
  <si>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</si>
  <si>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</si>
  <si>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</si>
  <si>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</si>
  <si>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</si>
  <si>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</si>
  <si>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</t>
  </si>
  <si>
    <t xml:space="preserve">Культура </t>
  </si>
  <si>
    <t>Кинематография</t>
  </si>
  <si>
    <t>Социальная политика</t>
  </si>
  <si>
    <t>Пенсионное обеспечение</t>
  </si>
  <si>
    <t>Социальное обеспечение населения</t>
  </si>
  <si>
    <t xml:space="preserve">Приложение </t>
  </si>
  <si>
    <t>к пояснительной записке</t>
  </si>
  <si>
    <t xml:space="preserve">% исполнение </t>
  </si>
  <si>
    <t>Транспорт</t>
  </si>
  <si>
    <t>Жилищное хозяйство</t>
  </si>
  <si>
    <t xml:space="preserve">Защита населения и территории от чрезвычайных ситуаций природного и техногенного характера, пожарная безопасность
</t>
  </si>
  <si>
    <t>Исполнение 2022 год</t>
  </si>
  <si>
    <t>300,0</t>
  </si>
  <si>
    <t>тыс. рублей</t>
  </si>
  <si>
    <t>План 2023 год</t>
  </si>
  <si>
    <t>Исполнение 2023 год</t>
  </si>
  <si>
    <t>180,0</t>
  </si>
  <si>
    <t>179,0</t>
  </si>
  <si>
    <t>% исполнение 2023 к 2022 году</t>
  </si>
  <si>
    <t>РАСХОДЫ БЮДЖЕТА МУНИЦИПАЛЬНОГО ОБРАЗОВАНИЯ ГОРОДСКОГО ПОСЕЛЕНИЯ "ПЕЧОРА" ПО РАЗДЕЛАМ, ПОДРАЗДЕЛАМ  КЛАССИФИКАЦИИ РАСХОДОВ БЮДЖЕТОВ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</si>
</sst>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9"/>
      <name val="Arial Cyr"/>
      <charset val="204"/>
    </font>
    <font>
      <sz val="10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Normal="100" zoomScaleSheetLayoutView="100" workbookViewId="0">
      <selection activeCell="G6" sqref="G6"/>
    </sheetView>
  </sheetViews>
  <sheetFormatPr defaultRowHeight="15" x14ac:dyDescent="0.25"/>
  <cols>
    <col min="1" max="1" width="34.7109375" style="1" customWidth="1"/>
    <col min="2" max="2" width="7" style="3" customWidth="1"/>
    <col min="3" max="3" width="6.7109375" style="3" customWidth="1"/>
    <col min="4" max="5" width="13.28515625" style="1" customWidth="1"/>
    <col min="6" max="6" width="13.85546875" style="18" customWidth="1"/>
    <col min="7" max="7" width="14.42578125" style="1" customWidth="1"/>
    <col min="8" max="8" width="12.85546875" style="1" customWidth="1"/>
    <col min="9" max="16384" width="9.140625" style="1"/>
  </cols>
  <sheetData>
    <row r="1" spans="1:8" ht="12.75" customHeight="1" x14ac:dyDescent="0.25">
      <c r="B1" s="34"/>
      <c r="C1" s="34"/>
      <c r="D1" s="34"/>
      <c r="E1" s="34"/>
      <c r="F1" s="34" t="s">
        <v>20</v>
      </c>
      <c r="G1" s="34"/>
      <c r="H1" s="34"/>
    </row>
    <row r="2" spans="1:8" ht="15" customHeight="1" x14ac:dyDescent="0.25">
      <c r="A2" s="2"/>
      <c r="B2" s="15"/>
      <c r="C2" s="15"/>
      <c r="D2" s="16"/>
      <c r="E2" s="36" t="s">
        <v>21</v>
      </c>
      <c r="F2" s="36"/>
      <c r="G2" s="36"/>
      <c r="H2" s="36"/>
    </row>
    <row r="3" spans="1:8" ht="21" customHeight="1" x14ac:dyDescent="0.25">
      <c r="A3" s="2"/>
      <c r="B3" s="20"/>
      <c r="C3" s="20"/>
      <c r="D3" s="21"/>
      <c r="E3" s="21"/>
      <c r="F3" s="22"/>
      <c r="G3" s="22"/>
      <c r="H3" s="22"/>
    </row>
    <row r="4" spans="1:8" ht="52.5" customHeight="1" x14ac:dyDescent="0.25">
      <c r="A4" s="35" t="s">
        <v>34</v>
      </c>
      <c r="B4" s="35"/>
      <c r="C4" s="35"/>
      <c r="D4" s="35"/>
      <c r="E4" s="35"/>
      <c r="F4" s="35"/>
      <c r="G4" s="35"/>
      <c r="H4" s="35"/>
    </row>
    <row r="5" spans="1:8" ht="15.75" x14ac:dyDescent="0.25">
      <c r="A5" s="17"/>
      <c r="B5" s="17"/>
      <c r="C5" s="17"/>
      <c r="D5" s="17"/>
      <c r="E5" s="17"/>
      <c r="F5" s="22"/>
      <c r="G5" s="37" t="s">
        <v>28</v>
      </c>
      <c r="H5" s="37"/>
    </row>
    <row r="6" spans="1:8" ht="77.25" customHeight="1" x14ac:dyDescent="0.25">
      <c r="A6" s="23" t="s">
        <v>0</v>
      </c>
      <c r="B6" s="23" t="s">
        <v>1</v>
      </c>
      <c r="C6" s="23" t="s">
        <v>2</v>
      </c>
      <c r="D6" s="24" t="s">
        <v>26</v>
      </c>
      <c r="E6" s="24" t="s">
        <v>29</v>
      </c>
      <c r="F6" s="24" t="s">
        <v>30</v>
      </c>
      <c r="G6" s="24" t="s">
        <v>22</v>
      </c>
      <c r="H6" s="24" t="s">
        <v>33</v>
      </c>
    </row>
    <row r="7" spans="1:8" ht="15.75" x14ac:dyDescent="0.25">
      <c r="A7" s="25" t="s">
        <v>3</v>
      </c>
      <c r="B7" s="24"/>
      <c r="C7" s="24"/>
      <c r="D7" s="26">
        <f>D9+D13+D16+D21+D26+D30</f>
        <v>249483.60000000003</v>
      </c>
      <c r="E7" s="26">
        <f t="shared" ref="E7:F7" si="0">E9+E13+E16+E21+E26+E30</f>
        <v>260450.4</v>
      </c>
      <c r="F7" s="26">
        <f t="shared" si="0"/>
        <v>235037.1</v>
      </c>
      <c r="G7" s="26">
        <f>F7/E7*100</f>
        <v>90.242556740170116</v>
      </c>
      <c r="H7" s="26">
        <f>F7/D7*100</f>
        <v>94.20943901723399</v>
      </c>
    </row>
    <row r="8" spans="1:8" ht="15.75" x14ac:dyDescent="0.25">
      <c r="A8" s="27"/>
      <c r="B8" s="28"/>
      <c r="C8" s="28"/>
      <c r="D8" s="29"/>
      <c r="E8" s="29"/>
      <c r="F8" s="29"/>
      <c r="G8" s="26"/>
      <c r="H8" s="26"/>
    </row>
    <row r="9" spans="1:8" ht="19.5" customHeight="1" x14ac:dyDescent="0.25">
      <c r="A9" s="30" t="s">
        <v>4</v>
      </c>
      <c r="B9" s="4">
        <v>1</v>
      </c>
      <c r="C9" s="26"/>
      <c r="D9" s="26">
        <f>D10+D11</f>
        <v>3746.3999999999996</v>
      </c>
      <c r="E9" s="26">
        <f t="shared" ref="E9:F9" si="1">E10+E11</f>
        <v>5737.8</v>
      </c>
      <c r="F9" s="26">
        <f t="shared" si="1"/>
        <v>5651.3000000000011</v>
      </c>
      <c r="G9" s="26">
        <f>F9/E9*100</f>
        <v>98.492453553626845</v>
      </c>
      <c r="H9" s="26">
        <f>F9/D9*100</f>
        <v>150.84614563314119</v>
      </c>
    </row>
    <row r="10" spans="1:8" ht="94.5" x14ac:dyDescent="0.25">
      <c r="A10" s="31" t="s">
        <v>5</v>
      </c>
      <c r="B10" s="5">
        <v>1</v>
      </c>
      <c r="C10" s="5">
        <v>3</v>
      </c>
      <c r="D10" s="29">
        <v>366.1</v>
      </c>
      <c r="E10" s="29">
        <v>340</v>
      </c>
      <c r="F10" s="29">
        <v>299.10000000000002</v>
      </c>
      <c r="G10" s="29">
        <f>F10/E10*100</f>
        <v>87.970588235294116</v>
      </c>
      <c r="H10" s="29">
        <f>F10/D10*100</f>
        <v>81.698989347172898</v>
      </c>
    </row>
    <row r="11" spans="1:8" ht="31.5" x14ac:dyDescent="0.25">
      <c r="A11" s="31" t="s">
        <v>6</v>
      </c>
      <c r="B11" s="5">
        <v>1</v>
      </c>
      <c r="C11" s="5">
        <v>13</v>
      </c>
      <c r="D11" s="29">
        <v>3380.2999999999997</v>
      </c>
      <c r="E11" s="32">
        <f>4651.2+746.6</f>
        <v>5397.8</v>
      </c>
      <c r="F11" s="29">
        <f>4605.6+746.6</f>
        <v>5352.2000000000007</v>
      </c>
      <c r="G11" s="29">
        <f t="shared" ref="G11:G32" si="2">F11/E11*100</f>
        <v>99.155211382415061</v>
      </c>
      <c r="H11" s="29">
        <f>F11/D11*100</f>
        <v>158.33505901843034</v>
      </c>
    </row>
    <row r="12" spans="1:8" ht="15.75" x14ac:dyDescent="0.25">
      <c r="A12" s="31"/>
      <c r="B12" s="5"/>
      <c r="C12" s="5"/>
      <c r="D12" s="29"/>
      <c r="E12" s="32"/>
      <c r="F12" s="29"/>
      <c r="G12" s="26"/>
      <c r="H12" s="26"/>
    </row>
    <row r="13" spans="1:8" ht="47.25" x14ac:dyDescent="0.25">
      <c r="A13" s="30" t="s">
        <v>7</v>
      </c>
      <c r="B13" s="6">
        <v>3</v>
      </c>
      <c r="C13" s="6"/>
      <c r="D13" s="8">
        <f t="shared" ref="D13:F13" si="3">D14</f>
        <v>522.29999999999995</v>
      </c>
      <c r="E13" s="8">
        <f t="shared" si="3"/>
        <v>1233</v>
      </c>
      <c r="F13" s="8">
        <f t="shared" si="3"/>
        <v>849.9</v>
      </c>
      <c r="G13" s="26">
        <f t="shared" si="2"/>
        <v>68.929440389294399</v>
      </c>
      <c r="H13" s="26">
        <f t="shared" ref="H13:H32" si="4">F13/D13*100</f>
        <v>162.72257323377372</v>
      </c>
    </row>
    <row r="14" spans="1:8" ht="74.25" customHeight="1" x14ac:dyDescent="0.25">
      <c r="A14" s="31" t="s">
        <v>25</v>
      </c>
      <c r="B14" s="5">
        <v>3</v>
      </c>
      <c r="C14" s="5">
        <v>10</v>
      </c>
      <c r="D14" s="29">
        <v>522.29999999999995</v>
      </c>
      <c r="E14" s="32">
        <v>1233</v>
      </c>
      <c r="F14" s="29">
        <v>849.9</v>
      </c>
      <c r="G14" s="29">
        <f t="shared" si="2"/>
        <v>68.929440389294399</v>
      </c>
      <c r="H14" s="29">
        <f t="shared" si="4"/>
        <v>162.72257323377372</v>
      </c>
    </row>
    <row r="15" spans="1:8" ht="15.75" x14ac:dyDescent="0.25">
      <c r="A15" s="31"/>
      <c r="B15" s="5"/>
      <c r="C15" s="5"/>
      <c r="D15" s="29"/>
      <c r="E15" s="32"/>
      <c r="F15" s="29"/>
      <c r="G15" s="26"/>
      <c r="H15" s="26"/>
    </row>
    <row r="16" spans="1:8" ht="15.75" x14ac:dyDescent="0.25">
      <c r="A16" s="30" t="s">
        <v>8</v>
      </c>
      <c r="B16" s="6">
        <v>4</v>
      </c>
      <c r="C16" s="5"/>
      <c r="D16" s="33">
        <f t="shared" ref="D16" si="5">D17+D18+D19</f>
        <v>7651.9</v>
      </c>
      <c r="E16" s="33">
        <f t="shared" ref="E16:F16" si="6">E17+E18+E19</f>
        <v>8638.5</v>
      </c>
      <c r="F16" s="33">
        <f t="shared" si="6"/>
        <v>7414</v>
      </c>
      <c r="G16" s="26">
        <f t="shared" si="2"/>
        <v>85.825085373618109</v>
      </c>
      <c r="H16" s="26">
        <f t="shared" si="4"/>
        <v>96.89096825625009</v>
      </c>
    </row>
    <row r="17" spans="1:8" ht="15.75" x14ac:dyDescent="0.25">
      <c r="A17" s="31" t="s">
        <v>23</v>
      </c>
      <c r="B17" s="7">
        <v>4</v>
      </c>
      <c r="C17" s="5">
        <v>8</v>
      </c>
      <c r="D17" s="32">
        <v>296.3</v>
      </c>
      <c r="E17" s="32">
        <v>300</v>
      </c>
      <c r="F17" s="32">
        <v>278.39999999999998</v>
      </c>
      <c r="G17" s="29">
        <f t="shared" si="2"/>
        <v>92.8</v>
      </c>
      <c r="H17" s="29">
        <f t="shared" si="4"/>
        <v>93.958825514681052</v>
      </c>
    </row>
    <row r="18" spans="1:8" ht="31.5" x14ac:dyDescent="0.25">
      <c r="A18" s="31" t="s">
        <v>9</v>
      </c>
      <c r="B18" s="5">
        <v>4</v>
      </c>
      <c r="C18" s="5">
        <v>9</v>
      </c>
      <c r="D18" s="29">
        <v>3902.8999999999996</v>
      </c>
      <c r="E18" s="32">
        <v>6944.2</v>
      </c>
      <c r="F18" s="29">
        <v>6317.6</v>
      </c>
      <c r="G18" s="29">
        <f t="shared" si="2"/>
        <v>90.976642377811714</v>
      </c>
      <c r="H18" s="29">
        <f>F18/D18*100</f>
        <v>161.86937917958443</v>
      </c>
    </row>
    <row r="19" spans="1:8" ht="31.5" x14ac:dyDescent="0.25">
      <c r="A19" s="31" t="s">
        <v>10</v>
      </c>
      <c r="B19" s="5">
        <v>4</v>
      </c>
      <c r="C19" s="5">
        <v>12</v>
      </c>
      <c r="D19" s="29">
        <v>3452.7</v>
      </c>
      <c r="E19" s="29">
        <v>1394.3</v>
      </c>
      <c r="F19" s="29">
        <v>818</v>
      </c>
      <c r="G19" s="29">
        <f t="shared" si="2"/>
        <v>58.667431686150763</v>
      </c>
      <c r="H19" s="29">
        <f>F19/D19*100</f>
        <v>23.691603672488199</v>
      </c>
    </row>
    <row r="20" spans="1:8" ht="15.75" x14ac:dyDescent="0.25">
      <c r="A20" s="31"/>
      <c r="B20" s="5"/>
      <c r="C20" s="5"/>
      <c r="D20" s="29"/>
      <c r="E20" s="29"/>
      <c r="F20" s="29"/>
      <c r="G20" s="26"/>
      <c r="H20" s="26"/>
    </row>
    <row r="21" spans="1:8" ht="31.5" x14ac:dyDescent="0.25">
      <c r="A21" s="30" t="s">
        <v>11</v>
      </c>
      <c r="B21" s="4">
        <v>5</v>
      </c>
      <c r="C21" s="4"/>
      <c r="D21" s="9">
        <f t="shared" ref="D21" si="7">D23+D24+D22</f>
        <v>178573.1</v>
      </c>
      <c r="E21" s="9">
        <f t="shared" ref="E21:F21" si="8">E23+E24+E22</f>
        <v>164472</v>
      </c>
      <c r="F21" s="9">
        <f t="shared" si="8"/>
        <v>140839.20000000001</v>
      </c>
      <c r="G21" s="26">
        <f t="shared" si="2"/>
        <v>85.631110462571144</v>
      </c>
      <c r="H21" s="26">
        <f>F21/D21*100</f>
        <v>78.869213784158987</v>
      </c>
    </row>
    <row r="22" spans="1:8" ht="15.75" x14ac:dyDescent="0.25">
      <c r="A22" s="31" t="s">
        <v>24</v>
      </c>
      <c r="B22" s="7">
        <v>5</v>
      </c>
      <c r="C22" s="7">
        <v>1</v>
      </c>
      <c r="D22" s="11" t="s">
        <v>27</v>
      </c>
      <c r="E22" s="14" t="s">
        <v>31</v>
      </c>
      <c r="F22" s="11" t="s">
        <v>32</v>
      </c>
      <c r="G22" s="29">
        <f t="shared" si="2"/>
        <v>99.444444444444443</v>
      </c>
      <c r="H22" s="29">
        <f t="shared" si="4"/>
        <v>59.666666666666671</v>
      </c>
    </row>
    <row r="23" spans="1:8" ht="15.75" x14ac:dyDescent="0.25">
      <c r="A23" s="31" t="s">
        <v>12</v>
      </c>
      <c r="B23" s="7">
        <v>5</v>
      </c>
      <c r="C23" s="7">
        <v>2</v>
      </c>
      <c r="D23" s="29">
        <v>495</v>
      </c>
      <c r="E23" s="32">
        <v>600</v>
      </c>
      <c r="F23" s="29">
        <v>556.9</v>
      </c>
      <c r="G23" s="29">
        <f t="shared" si="2"/>
        <v>92.816666666666663</v>
      </c>
      <c r="H23" s="29">
        <f>F23/D23*100</f>
        <v>112.50505050505051</v>
      </c>
    </row>
    <row r="24" spans="1:8" ht="15.75" x14ac:dyDescent="0.25">
      <c r="A24" s="31" t="s">
        <v>13</v>
      </c>
      <c r="B24" s="5">
        <v>5</v>
      </c>
      <c r="C24" s="5">
        <v>3</v>
      </c>
      <c r="D24" s="29">
        <v>177778.1</v>
      </c>
      <c r="E24" s="32">
        <v>163692</v>
      </c>
      <c r="F24" s="29">
        <v>140103.30000000002</v>
      </c>
      <c r="G24" s="29">
        <f t="shared" si="2"/>
        <v>85.589582875155784</v>
      </c>
      <c r="H24" s="29">
        <f>F24/D24*100</f>
        <v>78.80796341056633</v>
      </c>
    </row>
    <row r="25" spans="1:8" ht="15.75" x14ac:dyDescent="0.25">
      <c r="A25" s="22"/>
      <c r="B25" s="5"/>
      <c r="C25" s="5"/>
      <c r="D25" s="29"/>
      <c r="E25" s="32"/>
      <c r="F25" s="29"/>
      <c r="G25" s="26"/>
      <c r="H25" s="26"/>
    </row>
    <row r="26" spans="1:8" ht="15.75" x14ac:dyDescent="0.25">
      <c r="A26" s="30" t="s">
        <v>14</v>
      </c>
      <c r="B26" s="6">
        <v>8</v>
      </c>
      <c r="C26" s="6"/>
      <c r="D26" s="8">
        <f t="shared" ref="D26" si="9">D27+D28</f>
        <v>58070.200000000004</v>
      </c>
      <c r="E26" s="10">
        <f t="shared" ref="E26:F26" si="10">E27+E28</f>
        <v>79313.399999999994</v>
      </c>
      <c r="F26" s="8">
        <f t="shared" si="10"/>
        <v>79313.399999999994</v>
      </c>
      <c r="G26" s="26">
        <f t="shared" si="2"/>
        <v>100</v>
      </c>
      <c r="H26" s="26">
        <f t="shared" si="4"/>
        <v>136.58193014661563</v>
      </c>
    </row>
    <row r="27" spans="1:8" ht="15.75" x14ac:dyDescent="0.25">
      <c r="A27" s="31" t="s">
        <v>15</v>
      </c>
      <c r="B27" s="5">
        <v>8</v>
      </c>
      <c r="C27" s="5">
        <v>1</v>
      </c>
      <c r="D27" s="11">
        <v>44017.8</v>
      </c>
      <c r="E27" s="32">
        <v>55834.399999999994</v>
      </c>
      <c r="F27" s="11">
        <v>55834.399999999994</v>
      </c>
      <c r="G27" s="29">
        <f t="shared" si="2"/>
        <v>100</v>
      </c>
      <c r="H27" s="29">
        <f>F27/D27*100</f>
        <v>126.8450490483395</v>
      </c>
    </row>
    <row r="28" spans="1:8" ht="15.75" x14ac:dyDescent="0.25">
      <c r="A28" s="31" t="s">
        <v>16</v>
      </c>
      <c r="B28" s="5">
        <v>8</v>
      </c>
      <c r="C28" s="5">
        <v>2</v>
      </c>
      <c r="D28" s="29">
        <v>14052.4</v>
      </c>
      <c r="E28" s="32">
        <v>23479</v>
      </c>
      <c r="F28" s="29">
        <v>23479</v>
      </c>
      <c r="G28" s="29">
        <f t="shared" si="2"/>
        <v>100</v>
      </c>
      <c r="H28" s="29">
        <f t="shared" si="4"/>
        <v>167.08177962483276</v>
      </c>
    </row>
    <row r="29" spans="1:8" ht="15.75" x14ac:dyDescent="0.25">
      <c r="A29" s="31"/>
      <c r="B29" s="5"/>
      <c r="C29" s="5"/>
      <c r="D29" s="29"/>
      <c r="E29" s="32"/>
      <c r="F29" s="29"/>
      <c r="G29" s="26"/>
      <c r="H29" s="26"/>
    </row>
    <row r="30" spans="1:8" ht="15.75" x14ac:dyDescent="0.25">
      <c r="A30" s="30" t="s">
        <v>17</v>
      </c>
      <c r="B30" s="6">
        <v>10</v>
      </c>
      <c r="C30" s="6"/>
      <c r="D30" s="8">
        <f t="shared" ref="D30:F30" si="11">D31+D32</f>
        <v>919.7</v>
      </c>
      <c r="E30" s="10">
        <f t="shared" ref="E30" si="12">E31+E32</f>
        <v>1055.7</v>
      </c>
      <c r="F30" s="8">
        <f t="shared" si="11"/>
        <v>969.30000000000007</v>
      </c>
      <c r="G30" s="26">
        <f t="shared" si="2"/>
        <v>91.815856777493607</v>
      </c>
      <c r="H30" s="26">
        <f t="shared" si="4"/>
        <v>105.39306295531152</v>
      </c>
    </row>
    <row r="31" spans="1:8" ht="15.75" x14ac:dyDescent="0.25">
      <c r="A31" s="31" t="s">
        <v>18</v>
      </c>
      <c r="B31" s="5">
        <v>10</v>
      </c>
      <c r="C31" s="5">
        <v>1</v>
      </c>
      <c r="D31" s="29">
        <v>559.1</v>
      </c>
      <c r="E31" s="32">
        <v>585.70000000000005</v>
      </c>
      <c r="F31" s="29">
        <v>585.70000000000005</v>
      </c>
      <c r="G31" s="29">
        <f t="shared" si="2"/>
        <v>100</v>
      </c>
      <c r="H31" s="29">
        <f t="shared" si="4"/>
        <v>104.75764621713468</v>
      </c>
    </row>
    <row r="32" spans="1:8" ht="31.5" x14ac:dyDescent="0.25">
      <c r="A32" s="31" t="s">
        <v>19</v>
      </c>
      <c r="B32" s="5">
        <v>10</v>
      </c>
      <c r="C32" s="5">
        <v>3</v>
      </c>
      <c r="D32" s="29">
        <v>360.6</v>
      </c>
      <c r="E32" s="32">
        <v>470</v>
      </c>
      <c r="F32" s="29">
        <v>383.6</v>
      </c>
      <c r="G32" s="29">
        <f t="shared" si="2"/>
        <v>81.61702127659575</v>
      </c>
      <c r="H32" s="29">
        <f t="shared" si="4"/>
        <v>106.37825845812534</v>
      </c>
    </row>
    <row r="33" spans="1:8" x14ac:dyDescent="0.25">
      <c r="A33" s="12"/>
      <c r="B33" s="13"/>
      <c r="C33" s="13"/>
      <c r="D33" s="12"/>
      <c r="E33" s="12"/>
      <c r="F33" s="19"/>
      <c r="G33" s="12"/>
      <c r="H33" s="12"/>
    </row>
    <row r="34" spans="1:8" x14ac:dyDescent="0.25">
      <c r="A34" s="12"/>
      <c r="B34" s="13"/>
      <c r="C34" s="13"/>
      <c r="D34" s="12"/>
      <c r="E34" s="12"/>
      <c r="F34" s="19"/>
      <c r="G34" s="12"/>
      <c r="H34" s="12"/>
    </row>
  </sheetData>
  <mergeCells count="5">
    <mergeCell ref="B1:E1"/>
    <mergeCell ref="A4:H4"/>
    <mergeCell ref="E2:H2"/>
    <mergeCell ref="F1:H1"/>
    <mergeCell ref="G5:H5"/>
  </mergeCells>
  <pageMargins left="0.70866141732283472" right="0" top="0" bottom="0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Администратор</cp:lastModifiedBy>
  <cp:lastPrinted>2024-03-21T14:36:04Z</cp:lastPrinted>
  <dcterms:created xsi:type="dcterms:W3CDTF">2017-03-17T06:56:25Z</dcterms:created>
  <dcterms:modified xsi:type="dcterms:W3CDTF">2024-03-21T14:36:07Z</dcterms:modified>
</cp:coreProperties>
</file>