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80" windowWidth="15480" windowHeight="4755"/>
  </bookViews>
  <sheets>
    <sheet name="доходы" sheetId="4" r:id="rId1"/>
  </sheets>
  <definedNames>
    <definedName name="_xlnm.Print_Area" localSheetId="0">доходы!$A$1:$E$146</definedName>
  </definedNames>
  <calcPr calcId="145621"/>
</workbook>
</file>

<file path=xl/calcChain.xml><?xml version="1.0" encoding="utf-8"?>
<calcChain xmlns="http://schemas.openxmlformats.org/spreadsheetml/2006/main">
  <c r="E111" i="4" l="1"/>
  <c r="E112" i="4"/>
  <c r="D111" i="4"/>
  <c r="D11" i="4"/>
  <c r="C111" i="4"/>
  <c r="E86" i="4"/>
  <c r="E88" i="4"/>
  <c r="E91" i="4"/>
  <c r="D87" i="4"/>
  <c r="C87" i="4"/>
  <c r="E87" i="4" s="1"/>
  <c r="E79" i="4"/>
  <c r="D78" i="4"/>
  <c r="E78" i="4" s="1"/>
  <c r="C78" i="4"/>
  <c r="C75" i="4" s="1"/>
  <c r="E61" i="4"/>
  <c r="D60" i="4"/>
  <c r="C60" i="4"/>
  <c r="E60" i="4" s="1"/>
  <c r="C11" i="4"/>
  <c r="E18" i="4"/>
  <c r="E17" i="4"/>
  <c r="C84" i="4" l="1"/>
  <c r="E31" i="4"/>
  <c r="C30" i="4" l="1"/>
  <c r="C29" i="4" s="1"/>
  <c r="E15" i="4" l="1"/>
  <c r="E16" i="4"/>
  <c r="D144" i="4"/>
  <c r="D143" i="4" s="1"/>
  <c r="C144" i="4"/>
  <c r="C143" i="4" s="1"/>
  <c r="E145" i="4"/>
  <c r="E98" i="4"/>
  <c r="D97" i="4"/>
  <c r="C97" i="4"/>
  <c r="E82" i="4"/>
  <c r="D81" i="4"/>
  <c r="D80" i="4" s="1"/>
  <c r="C81" i="4"/>
  <c r="E97" i="4" l="1"/>
  <c r="E143" i="4"/>
  <c r="E144" i="4"/>
  <c r="E81" i="4"/>
  <c r="C80" i="4"/>
  <c r="E80" i="4" s="1"/>
  <c r="E115" i="4" l="1"/>
  <c r="D141" i="4" l="1"/>
  <c r="D140" i="4" s="1"/>
  <c r="C141" i="4"/>
  <c r="E142" i="4"/>
  <c r="C140" i="4" l="1"/>
  <c r="E140" i="4" s="1"/>
  <c r="E141" i="4"/>
  <c r="D114" i="4"/>
  <c r="D113" i="4" s="1"/>
  <c r="C114" i="4"/>
  <c r="C113" i="4" l="1"/>
  <c r="E114" i="4"/>
  <c r="D85" i="4"/>
  <c r="D90" i="4"/>
  <c r="C85" i="4"/>
  <c r="C90" i="4"/>
  <c r="C89" i="4" s="1"/>
  <c r="D84" i="4" l="1"/>
  <c r="E84" i="4" s="1"/>
  <c r="E85" i="4"/>
  <c r="E113" i="4"/>
  <c r="D89" i="4"/>
  <c r="E89" i="4" s="1"/>
  <c r="E90" i="4"/>
  <c r="C83" i="4"/>
  <c r="D83" i="4" l="1"/>
  <c r="E83" i="4" s="1"/>
  <c r="E70" i="4"/>
  <c r="E22" i="4" l="1"/>
  <c r="E24" i="4"/>
  <c r="E26" i="4"/>
  <c r="E28" i="4"/>
  <c r="D27" i="4"/>
  <c r="C27" i="4"/>
  <c r="D25" i="4"/>
  <c r="C25" i="4"/>
  <c r="D23" i="4"/>
  <c r="C23" i="4"/>
  <c r="D21" i="4"/>
  <c r="C21" i="4"/>
  <c r="E25" i="4" l="1"/>
  <c r="E23" i="4"/>
  <c r="E27" i="4"/>
  <c r="E130" i="4"/>
  <c r="D129" i="4"/>
  <c r="D128" i="4" s="1"/>
  <c r="C129" i="4"/>
  <c r="C128" i="4" s="1"/>
  <c r="E59" i="4"/>
  <c r="D58" i="4"/>
  <c r="D57" i="4" s="1"/>
  <c r="C58" i="4"/>
  <c r="C57" i="4" s="1"/>
  <c r="E128" i="4" l="1"/>
  <c r="E129" i="4"/>
  <c r="E58" i="4"/>
  <c r="E57" i="4"/>
  <c r="E139" i="4" l="1"/>
  <c r="D136" i="4"/>
  <c r="D135" i="4" s="1"/>
  <c r="D134" i="4" s="1"/>
  <c r="C136" i="4"/>
  <c r="C135" i="4" s="1"/>
  <c r="C134" i="4" s="1"/>
  <c r="E108" i="4"/>
  <c r="D107" i="4"/>
  <c r="C107" i="4"/>
  <c r="E107" i="4" l="1"/>
  <c r="E56" i="4"/>
  <c r="D55" i="4"/>
  <c r="C55" i="4"/>
  <c r="E55" i="4" l="1"/>
  <c r="E68" i="4"/>
  <c r="D93" i="4" l="1"/>
  <c r="C93" i="4"/>
  <c r="D132" i="4"/>
  <c r="E12" i="4"/>
  <c r="E13" i="4"/>
  <c r="E14" i="4"/>
  <c r="E21" i="4"/>
  <c r="E35" i="4"/>
  <c r="E38" i="4"/>
  <c r="E40" i="4"/>
  <c r="E44" i="4"/>
  <c r="E52" i="4"/>
  <c r="E54" i="4"/>
  <c r="E65" i="4"/>
  <c r="E74" i="4"/>
  <c r="E77" i="4"/>
  <c r="E96" i="4"/>
  <c r="E103" i="4"/>
  <c r="E105" i="4"/>
  <c r="E110" i="4"/>
  <c r="E120" i="4"/>
  <c r="E123" i="4"/>
  <c r="E125" i="4"/>
  <c r="E127" i="4"/>
  <c r="E133" i="4"/>
  <c r="D109" i="4"/>
  <c r="C109" i="4"/>
  <c r="E109" i="4" l="1"/>
  <c r="D95" i="4"/>
  <c r="D92" i="4" s="1"/>
  <c r="C95" i="4"/>
  <c r="C92" i="4" s="1"/>
  <c r="E92" i="4" l="1"/>
  <c r="E95" i="4"/>
  <c r="C132" i="4" l="1"/>
  <c r="E117" i="4"/>
  <c r="E132" i="4" l="1"/>
  <c r="D20" i="4"/>
  <c r="D30" i="4"/>
  <c r="E30" i="4" s="1"/>
  <c r="D34" i="4"/>
  <c r="D37" i="4"/>
  <c r="D39" i="4"/>
  <c r="D43" i="4"/>
  <c r="D47" i="4"/>
  <c r="D51" i="4"/>
  <c r="D53" i="4"/>
  <c r="D64" i="4"/>
  <c r="D67" i="4"/>
  <c r="D69" i="4"/>
  <c r="D73" i="4"/>
  <c r="D76" i="4"/>
  <c r="D75" i="4" s="1"/>
  <c r="D102" i="4"/>
  <c r="D104" i="4"/>
  <c r="D116" i="4"/>
  <c r="D106" i="4" s="1"/>
  <c r="D119" i="4"/>
  <c r="D122" i="4"/>
  <c r="D124" i="4"/>
  <c r="D126" i="4"/>
  <c r="D131" i="4"/>
  <c r="D138" i="4"/>
  <c r="D50" i="4" l="1"/>
  <c r="D49" i="4" s="1"/>
  <c r="D118" i="4"/>
  <c r="D63" i="4"/>
  <c r="D72" i="4"/>
  <c r="D46" i="4"/>
  <c r="D42" i="4"/>
  <c r="D29" i="4"/>
  <c r="E29" i="4" s="1"/>
  <c r="D19" i="4"/>
  <c r="D10" i="4"/>
  <c r="D36" i="4"/>
  <c r="D66" i="4"/>
  <c r="D101" i="4"/>
  <c r="D121" i="4"/>
  <c r="D71" i="4" l="1"/>
  <c r="D62" i="4"/>
  <c r="D45" i="4"/>
  <c r="D41" i="4"/>
  <c r="D33" i="4"/>
  <c r="D100" i="4"/>
  <c r="D99" i="4" s="1"/>
  <c r="D9" i="4" l="1"/>
  <c r="C126" i="4"/>
  <c r="E126" i="4" s="1"/>
  <c r="C124" i="4"/>
  <c r="E124" i="4" s="1"/>
  <c r="D8" i="4" l="1"/>
  <c r="C20" i="4"/>
  <c r="E20" i="4" s="1"/>
  <c r="C73" i="4" l="1"/>
  <c r="E73" i="4" s="1"/>
  <c r="C72" i="4" l="1"/>
  <c r="E72" i="4" s="1"/>
  <c r="C53" i="4" l="1"/>
  <c r="E53" i="4" s="1"/>
  <c r="C119" i="4" l="1"/>
  <c r="E119" i="4" s="1"/>
  <c r="C118" i="4" l="1"/>
  <c r="E118" i="4" s="1"/>
  <c r="C19" i="4" l="1"/>
  <c r="E19" i="4" s="1"/>
  <c r="C43" i="4" l="1"/>
  <c r="E43" i="4" s="1"/>
  <c r="E11" i="4"/>
  <c r="C34" i="4"/>
  <c r="C37" i="4"/>
  <c r="E37" i="4" s="1"/>
  <c r="C39" i="4"/>
  <c r="E39" i="4" s="1"/>
  <c r="C51" i="4"/>
  <c r="C76" i="4"/>
  <c r="E76" i="4" s="1"/>
  <c r="C64" i="4"/>
  <c r="E64" i="4" s="1"/>
  <c r="C69" i="4"/>
  <c r="E69" i="4" s="1"/>
  <c r="C67" i="4"/>
  <c r="E67" i="4" s="1"/>
  <c r="C47" i="4"/>
  <c r="C102" i="4"/>
  <c r="E102" i="4" s="1"/>
  <c r="C104" i="4"/>
  <c r="E104" i="4" s="1"/>
  <c r="C122" i="4"/>
  <c r="E122" i="4" s="1"/>
  <c r="C131" i="4"/>
  <c r="E131" i="4" s="1"/>
  <c r="C138" i="4"/>
  <c r="E138" i="4" s="1"/>
  <c r="E34" i="4" l="1"/>
  <c r="E51" i="4"/>
  <c r="C50" i="4"/>
  <c r="C121" i="4"/>
  <c r="E121" i="4" s="1"/>
  <c r="C42" i="4"/>
  <c r="E42" i="4" s="1"/>
  <c r="C46" i="4"/>
  <c r="C63" i="4"/>
  <c r="E63" i="4" s="1"/>
  <c r="C10" i="4"/>
  <c r="E10" i="4" s="1"/>
  <c r="C116" i="4"/>
  <c r="C106" i="4" s="1"/>
  <c r="C101" i="4"/>
  <c r="E101" i="4" s="1"/>
  <c r="C66" i="4"/>
  <c r="E66" i="4" s="1"/>
  <c r="C36" i="4"/>
  <c r="E36" i="4" s="1"/>
  <c r="C33" i="4" l="1"/>
  <c r="E33" i="4" s="1"/>
  <c r="E75" i="4"/>
  <c r="C71" i="4"/>
  <c r="E71" i="4" s="1"/>
  <c r="E50" i="4"/>
  <c r="C49" i="4"/>
  <c r="E49" i="4" s="1"/>
  <c r="E116" i="4"/>
  <c r="E106" i="4"/>
  <c r="C45" i="4"/>
  <c r="C41" i="4"/>
  <c r="E41" i="4" s="1"/>
  <c r="C62" i="4"/>
  <c r="E62" i="4" s="1"/>
  <c r="C9" i="4" l="1"/>
  <c r="E9" i="4" s="1"/>
  <c r="C100" i="4"/>
  <c r="C99" i="4" s="1"/>
  <c r="E100" i="4" l="1"/>
  <c r="E99" i="4"/>
  <c r="C8" i="4" l="1"/>
  <c r="E8" i="4" s="1"/>
</calcChain>
</file>

<file path=xl/sharedStrings.xml><?xml version="1.0" encoding="utf-8"?>
<sst xmlns="http://schemas.openxmlformats.org/spreadsheetml/2006/main" count="283" uniqueCount="276">
  <si>
    <t>Налог на доходы физических лиц</t>
  </si>
  <si>
    <t>000 1 01 02040 01 0000 110</t>
  </si>
  <si>
    <t>Единый сельскохозяйственный налог</t>
  </si>
  <si>
    <t>Налог на имущество физических лиц</t>
  </si>
  <si>
    <t>Земельный налог</t>
  </si>
  <si>
    <t>БЕЗВОЗМЕЗДНЫЕ ПОСТУПЛЕНИЯ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</si>
  <si>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</si>
  <si>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Дотации бюджетам на поддержку мер по обеспечению сбалансированности бюджетов</t>
  </si>
  <si>
    <t>ВСЕГО ДОХОДОВ</t>
  </si>
  <si>
    <t>Доходы от продажи земельных участков, государственная собственность на которые не разграничена</t>
  </si>
  <si>
    <t>НАЛОГОВЫЕ И НЕНАЛОГОВЫЕ ДОХОДЫ</t>
  </si>
  <si>
    <t>Иные межбюджетные трансферты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</si>
  <si>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</si>
  <si>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соглашениями</t>
  </si>
  <si>
    <t>000 2 02 04014 00 0000 151</t>
  </si>
  <si>
    <t>000 2 02 04014 10 0000 151</t>
  </si>
  <si>
    <t>Прочие межбюджетные трансферты, передаваемые бюджетам</t>
  </si>
  <si>
    <t>Доходы, получаемые в виде арендной 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</si>
  <si>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субсидии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</si>
  <si>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</si>
  <si>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</si>
  <si>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</si>
  <si>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Единый сельскохозяйственный налог (за налоговые периоды, истекшие до 1  января 2011 года)</t>
  </si>
  <si>
    <t xml:space="preserve">Доходы от оказания платных услуг (работ) </t>
  </si>
  <si>
    <t>Прочие доходы от оказания платных услуг (работ)</t>
  </si>
  <si>
    <t>Доходы от компенсации затрат государства</t>
  </si>
  <si>
    <t xml:space="preserve">Прочие доходы от компенсации затрат государства </t>
  </si>
  <si>
    <t>000 1 13 01000 00 0000 130</t>
  </si>
  <si>
    <t>000 1 13 01990 00 0000 130</t>
  </si>
  <si>
    <t>Налог  на   доходы   физических   лиц   в   виде фиксированных  авансовых  платежей  с   доходов,  полученных   физическими   лицами,   являющимися иностранными     гражданами,     осуществляющими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</si>
  <si>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ШТРАФЫ, САНКЦИИ, ВОЗМЕЩЕНИЕ УЩЕРБА</t>
  </si>
  <si>
    <t>ПРОЧИЕ БЕЗВОЗМЕЗДНЫЕ ПОСТУПЛЕНИЯ</t>
  </si>
  <si>
    <t xml:space="preserve">000 2 19 00000 00 0000 000 </t>
  </si>
  <si>
    <t>ВОЗВРАТ ОСТАТКОВ СУБСИДИЙ,  СУБВЕНЦИЙ  И ИНЫХ МЕЖБЮДЖЕТНЫХ  ТРАНСФЕРТОВ,  ИМЕЮЩИХ ЦЕЛЕВОЕ НАЗНАЧЕНИЕ, ПРОШЛЫХ ЛЕТ</t>
  </si>
  <si>
    <t>Доходы, поступающие в порядке возмещения расходов, понесенных в связи с эксплуатацией имущества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</si>
  <si>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</si>
  <si>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</si>
  <si>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</si>
  <si>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</si>
  <si>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</si>
  <si>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</si>
  <si>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</si>
  <si>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</si>
  <si>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</si>
  <si>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бюджетной системы Российской Федерации (межбюджетные субсидии)</t>
  </si>
  <si>
    <t>000 2 02 03000 00 0000 151</t>
  </si>
  <si>
    <t>Субвенции бюджетам субъектов Российской Федерации и муниципальных образований</t>
  </si>
  <si>
    <t>000 2 02 03024 00 0000 151</t>
  </si>
  <si>
    <t>Субвенции местным бюджетам на выполнение передаваемых полномочий субъектов Российской Федерации</t>
  </si>
  <si>
    <t>тыс. рублей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</si>
  <si>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</si>
  <si>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</si>
  <si>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</si>
  <si>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000 2 02 04056 00 0000 151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</si>
  <si>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</si>
  <si>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Межбюджетные трансферты, передаваемые бюджетам городских поселений на финансовое обеспечение дорожной деятельности в отношении автомобильных дорог общего пользования местного значения</t>
  </si>
  <si>
    <t>Субвенции бюджетам городских поселений на выполнение передаваемых полномочий субъектов Российской Федерации</t>
  </si>
  <si>
    <t>000 2 02 03024 13 0000 151</t>
  </si>
  <si>
    <t>Прочие субсидии бюджетам городских поселений</t>
  </si>
  <si>
    <t>БЕЗВОЗМЕЗДНЫЕ ПОСТУПЛЕНИЯ ОТ ДРУГИХ БЮДЖЕТОВ БЮДЖЕТНОЙ СИСТЕМЫ РОССИЙСКОЙ ФЕДЕРАЦИИ</t>
  </si>
  <si>
    <t>Доходы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</si>
  <si>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</si>
  <si>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</si>
  <si>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</si>
  <si>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</si>
  <si>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</si>
  <si>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</si>
  <si>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</si>
  <si>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</si>
  <si>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</si>
  <si>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</si>
  <si>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</si>
  <si>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Прочие межбюджетные трансферты, передаваемые бюджетам городских поселений</t>
  </si>
  <si>
    <t>Прочие безвозмездные поступления в бюджеты городских поселений</t>
  </si>
  <si>
    <t xml:space="preserve">000 2 19 05000 13 0000 151 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</si>
  <si>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</si>
  <si>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Дотации бюджетам городских поселений на поддержку мер по обеспечению сбалансированности бюджетов</t>
  </si>
  <si>
    <t>Прочие доходы от компенсации затрат  бюджетов городских поселений</t>
  </si>
  <si>
    <t>000 1 13 01995 13 0000 130</t>
  </si>
  <si>
    <t>Прочие доходы от оказания платных услуг (работ) получателями средств бюджетов городских поселений</t>
  </si>
  <si>
    <t>000 2 02 04056 13 0000 151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</si>
  <si>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</si>
  <si>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ПРОЧИЕ НЕНАЛОГОВЫЕ ДОХОДЫ</t>
  </si>
  <si>
    <t>Прочие неналоговые доходы</t>
  </si>
  <si>
    <t>Прочие неналоговые доходы бюджетов городских поселений</t>
  </si>
  <si>
    <t>ДОХОДЫ ОТ ИСПОЛЬЗОВАНИЯ ИМУЩЕСТВА, НАХОДЯЩЕГОСЯ В ГОСУДАРСТВЕННОЙ И МУНИЦИПАЛЬНОЙ СОБСТВЕННОСТИ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</si>
  <si>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</si>
  <si>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Код бюджетной классификации</t>
  </si>
  <si>
    <t>Наименование кода классификации доходов</t>
  </si>
  <si>
    <t>Исполнено</t>
  </si>
  <si>
    <t>%</t>
  </si>
  <si>
    <t>1 00 00000 00 0000 000</t>
  </si>
  <si>
    <t>1 01 00000 00 0000 000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</si>
  <si>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</si>
  <si>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</si>
  <si>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</si>
  <si>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</si>
  <si>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</si>
  <si>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</si>
  <si>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</si>
  <si>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1 03 02250 01 0000 110</t>
  </si>
  <si>
    <t>1 06 00000 00 0000 000</t>
  </si>
  <si>
    <t>1 06 01000 00 0000 110</t>
  </si>
  <si>
    <t>1 06 01030 13 0000 110</t>
  </si>
  <si>
    <t>1 06 06000 00 0000 110</t>
  </si>
  <si>
    <t>1 06 06030 00 0000 110</t>
  </si>
  <si>
    <t>1 03 02240 01 0000 110</t>
  </si>
  <si>
    <t>1 06 06033 13 0000 110</t>
  </si>
  <si>
    <t>1 06 06040 00 0000 110</t>
  </si>
  <si>
    <t>1 06 06043 13 0000 110</t>
  </si>
  <si>
    <t>1 08 00000 00 0000 000</t>
  </si>
  <si>
    <t>1 08  07000 01 0000 110</t>
  </si>
  <si>
    <t>1 08  07170 01 0000 110</t>
  </si>
  <si>
    <t>1 08  07175 01 0000 110</t>
  </si>
  <si>
    <t>1 11 00000 00 0000 000</t>
  </si>
  <si>
    <t>1 11 05000 00 0000 120</t>
  </si>
  <si>
    <t>1 11 05010 00 0000 120</t>
  </si>
  <si>
    <t>1 11 05013 13 0000 120</t>
  </si>
  <si>
    <t>1 11 05030 00 0000 120</t>
  </si>
  <si>
    <t>1 11 05035 13 0000 120</t>
  </si>
  <si>
    <t>1 13 00000 00 0000 000</t>
  </si>
  <si>
    <t>1 13 02000 00 0000 130</t>
  </si>
  <si>
    <t>1 13 02060 00 0000 130</t>
  </si>
  <si>
    <t>1 13 02065 13 0000 130</t>
  </si>
  <si>
    <t>1 14 00000 00 0000 000</t>
  </si>
  <si>
    <t>1 14 02000 00 0000 000</t>
  </si>
  <si>
    <t>1 14 02050 13 0000 410</t>
  </si>
  <si>
    <t>1 14 02053 13 0000 410</t>
  </si>
  <si>
    <t>1 14 06000 00 0000 430</t>
  </si>
  <si>
    <t>1 14 06010 00 0000 430</t>
  </si>
  <si>
    <t>1 14 06013 13 0000 430</t>
  </si>
  <si>
    <t>1 17 00000 00 0000 000</t>
  </si>
  <si>
    <t>1 17 05000 00 0000 180</t>
  </si>
  <si>
    <t>1 17 05050 13 0000 180</t>
  </si>
  <si>
    <t>2 00 00000 00 0000 000</t>
  </si>
  <si>
    <t>2 02 00000 00 0000 000</t>
  </si>
  <si>
    <t>2 07 00000 00 0000 000</t>
  </si>
  <si>
    <t>2 07 05000 13 0000 180</t>
  </si>
  <si>
    <t>2 07 05030 13 0000 180</t>
  </si>
  <si>
    <t>1 03 02260 01 0000 110</t>
  </si>
  <si>
    <t>1 05 03020 01 0000 110</t>
  </si>
  <si>
    <t>1 05 03010 01 0000 110</t>
  </si>
  <si>
    <t>1 05 03000 01 0000 110</t>
  </si>
  <si>
    <t xml:space="preserve">1 05 00000 00 0000 000 </t>
  </si>
  <si>
    <r>
      <t xml:space="preserve">Приложение </t>
    </r>
    <r>
      <rPr>
        <sz val="12"/>
        <rFont val="Times New Roman"/>
        <family val="1"/>
      </rPr>
      <t>к пояснительной записке</t>
    </r>
  </si>
  <si>
    <t>1 09  04053 13 0000 110</t>
  </si>
  <si>
    <t>1 09  00000 00 0000 000</t>
  </si>
  <si>
    <t>1 09  04000 00 0000 110</t>
  </si>
  <si>
    <t>1 09  04050 00 0000 110</t>
  </si>
  <si>
    <t>Земельный налог (по обязательствам, возникшим до 1 января 2006 года), мобилизуемый на территориях городских поселений</t>
  </si>
  <si>
    <t>1 13 02990 00 0000 130</t>
  </si>
  <si>
    <t>1 13 02995 13 0000 130</t>
  </si>
  <si>
    <t>1 17 01050 13 0000 180</t>
  </si>
  <si>
    <t>1 17 01000 00 0000 180</t>
  </si>
  <si>
    <t>Невыясненные поступления</t>
  </si>
  <si>
    <t>Невыясненные поступления, зачисляемые  в бюджеты городских поселений</t>
  </si>
  <si>
    <t>Дотации бюджетам бюджетной системы Российской Федерации</t>
  </si>
  <si>
    <t>1 16 00000 00 0000 000</t>
  </si>
  <si>
    <t>ДОХОДЫ ОТ ПРОДАЖИ МАТЕРИАЛЬНЫХ И НЕМАТЕРИАЛЬНЫХ АКТИВОВ</t>
  </si>
  <si>
    <t>НАЛОГИ НА ИМУЩЕСТВО</t>
  </si>
  <si>
    <t>НАЛОГИ НА ПРИБЫЛЬ, ДОХОДЫ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</si>
  <si>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</si>
  <si>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</si>
  <si>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</si>
  <si>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>Доходы от сдачи в аренду имущества, составляющего казну городских поселений (за исключением земельных участков)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</si>
  <si>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</si>
  <si>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2 18 00000 00 0000 000</t>
  </si>
  <si>
    <t>2 18 05010 13 0000 180</t>
  </si>
  <si>
    <t>Доходы бюджетов городских поселений от возврата бюджетными учреждениями остатков субсидий прошлых лет</t>
  </si>
  <si>
    <t>2 18 05000 13 0000 180</t>
  </si>
  <si>
    <t>Доходы бюджетов городских поселений от возврата организациями остатков субсидий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</si>
  <si>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</si>
  <si>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2 18 00000 00 0000 180</t>
  </si>
  <si>
    <t>НАЛОГИ НА СОВОКУПНЫЙ ДОХОД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</si>
  <si>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</si>
  <si>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</si>
  <si>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</si>
  <si>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</si>
  <si>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</si>
  <si>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</si>
  <si>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2 02 10000 00 0000 150</t>
  </si>
  <si>
    <t>2 02 15002 00 0000 150</t>
  </si>
  <si>
    <t>2 02 15002 13 0000 150</t>
  </si>
  <si>
    <t>2 02 20000 00 0000 150</t>
  </si>
  <si>
    <t>2 02 25555 00 0000 150</t>
  </si>
  <si>
    <t>2 02 25555 13 0000 150</t>
  </si>
  <si>
    <t>2 02 29999 00 0000 150</t>
  </si>
  <si>
    <t>2 02 29999 13 0000 150</t>
  </si>
  <si>
    <t>Субсидии бюджетам городских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</si>
  <si>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</si>
  <si>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2 04 00000 00 0000 000</t>
  </si>
  <si>
    <t>БЕЗВОЗМЕЗДНЫЕ ПОСТУПЛЕНИЯ ОТ НЕГОСУДАРСТВЕННЫХ ОРГАНИЗАЦИЙ</t>
  </si>
  <si>
    <t>2 04 05000 13 0000 150</t>
  </si>
  <si>
    <t>Безвозмездные поступления от негосударственных организаций в бюджеты городских поселений</t>
  </si>
  <si>
    <t>2 04 05020 13 0000 150</t>
  </si>
  <si>
    <t>Поступления от денежных пожертвований, предоставляемых негосударственными организациями получателям средств бюджетов городских поселений</t>
  </si>
  <si>
    <t>ДОХОДЫ ОТ ОКАЗАНИЯ ПЛАТНЫХ УСЛУГ И КОМПЕНСАЦИИ ЗАТРАТ ГОСУДАРСТВА</t>
  </si>
  <si>
    <t>1 03 02231 01 0000 110</t>
  </si>
  <si>
    <t>1 03 02241 01 0000 110</t>
  </si>
  <si>
    <t>1 03 02251 01 0000 110</t>
  </si>
  <si>
    <t>1 03 02261 01 0000 110</t>
  </si>
  <si>
    <t>1 16 10123 01 0000 140</t>
  </si>
  <si>
    <t>1 16 10120 00 0000 140</t>
  </si>
  <si>
    <t xml:space="preserve"> 1 16 10000 00 0000 140</t>
  </si>
  <si>
    <t>1 16 07010 13 0000 140</t>
  </si>
  <si>
    <t>1 16 07010 00 0000 140</t>
  </si>
  <si>
    <t>1 16 07000 00 0000 140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</si>
  <si>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</si>
  <si>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 в целях возмещения причиненного ущерба (убытков)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</si>
  <si>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</si>
  <si>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</si>
  <si>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</si>
  <si>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2 02 16001 00 0000 150</t>
  </si>
  <si>
    <t>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</si>
  <si>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</si>
  <si>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</si>
  <si>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2 02 29900 00 0000 150</t>
  </si>
  <si>
    <t>2 02 29900 13 0000 150</t>
  </si>
  <si>
    <t>Субсидии бюджетам городских поселений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</si>
  <si>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Субсидии бюджетам городских поселений из местных бюджетов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</si>
  <si>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</si>
  <si>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>2 02 40000 00 0000 150</t>
  </si>
  <si>
    <t>2 02 49999 13 0000 150</t>
  </si>
  <si>
    <t>2 02 49999 00 0000 150</t>
  </si>
  <si>
    <t>2 07 05000 13 0000 150</t>
  </si>
  <si>
    <t>2 07 05020 13 0000 150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</si>
  <si>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</si>
  <si>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1 01 02080 01 0000 110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</si>
  <si>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</si>
  <si>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</si>
  <si>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</si>
  <si>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</si>
  <si>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</si>
  <si>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</si>
  <si>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1 17 15000 00 0000 150</t>
  </si>
  <si>
    <t>Инициативные платежи</t>
  </si>
  <si>
    <t>1 17 15030 13 0000 150</t>
  </si>
  <si>
    <t>Инициативные платежи, зачисляемые в бюджеты поселений</t>
  </si>
  <si>
    <t xml:space="preserve"> 2 19 00000 00 0000 000 </t>
  </si>
  <si>
    <t>ВОЗВРАТ ОСТАТКОВ СУБСИДИЙ, СУБВЕНЦИЙ И ИНЫХ МЕЖБЮДЖЕТНЫХ ТРАНСФЕРТОВ, ИМЕЮЩИХ ЦЕЛЕВОЕ НАЗНАЧЕНИЕ, ПРОШЛЫХ ЛЕТ</t>
  </si>
  <si>
    <t>2 19 00000 13 0000 150</t>
  </si>
  <si>
    <t>2 19 60010 13 0000 150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</si>
  <si>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</si>
  <si>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</si>
  <si>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</si>
  <si>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</si>
  <si>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</si>
  <si>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 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</si>
  <si>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</si>
  <si>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</si>
  <si>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2 02 25467 13 0000 150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</si>
  <si>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</si>
  <si>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Исполнение доходной части бюджета муниципального образования городского поселения "Печора" за 2023 год</t>
  </si>
  <si>
    <t>Бюджетные назначения на 2023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</si>
  <si>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</si>
  <si>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</si>
  <si>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</si>
  <si>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</si>
  <si>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</si>
  <si>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</si>
  <si>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</si>
  <si>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</si>
  <si>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1 11 09080 13 0000 120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</si>
  <si>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</si>
  <si>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1 14 06020 00 0000 430</t>
  </si>
  <si>
    <t>Доходы от продажи земельных участков, государственная собственность на которые не разграничена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</si>
  <si>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</si>
  <si>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</si>
  <si>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</si>
  <si>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</si>
  <si>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1 16 07090 13 0000 140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</si>
  <si>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</si>
  <si>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2 02 25597 00 0000 150</t>
  </si>
  <si>
    <t>2 02 25597 13 0000 150</t>
  </si>
  <si>
    <t>Субсидии бюджетам на реконструкцию и капитальный ремонт региональных и муниципальных музеев</t>
  </si>
  <si>
    <t>Субсидии бюджетам городских поселений на реконструкцию и капитальный ремонт региональных и муниципальных музеев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</si>
</sst>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??_р_._-;_-@_-"/>
    <numFmt numFmtId="165" formatCode="0000"/>
    <numFmt numFmtId="166" formatCode="#,##0.0"/>
    <numFmt numFmtId="167" formatCode="#,##0.000"/>
  </numFmts>
  <fonts count="7" x14ac:knownFonts="1">
    <font>
      <sz val="10"/>
      <name val="Arial"/>
    </font>
    <font>
      <sz val="12"/>
      <name val="Times New Roman"/>
      <family val="1"/>
    </font>
    <font>
      <sz val="10"/>
      <name val="Tahoma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1" fillId="0" borderId="0" xfId="0" applyFont="1" applyFill="1" applyBorder="1"/>
    <xf numFmtId="1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vertical="top" wrapText="1"/>
    </xf>
    <xf numFmtId="1" fontId="1" fillId="0" borderId="0" xfId="0" applyNumberFormat="1" applyFont="1" applyFill="1" applyBorder="1"/>
    <xf numFmtId="0" fontId="1" fillId="0" borderId="1" xfId="2" applyFont="1" applyFill="1" applyBorder="1" applyAlignment="1">
      <alignment horizontal="left" vertical="top" wrapText="1"/>
    </xf>
    <xf numFmtId="167" fontId="1" fillId="0" borderId="0" xfId="0" applyNumberFormat="1" applyFont="1" applyFill="1" applyBorder="1"/>
    <xf numFmtId="164" fontId="1" fillId="0" borderId="0" xfId="0" applyNumberFormat="1" applyFont="1" applyFill="1" applyAlignment="1">
      <alignment vertical="center"/>
    </xf>
    <xf numFmtId="49" fontId="1" fillId="0" borderId="1" xfId="1" applyNumberFormat="1" applyFont="1" applyFill="1" applyBorder="1" applyAlignment="1">
      <alignment horizontal="center" vertical="top"/>
    </xf>
    <xf numFmtId="49" fontId="1" fillId="0" borderId="1" xfId="2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horizontal="center" vertical="top" wrapText="1"/>
    </xf>
    <xf numFmtId="1" fontId="4" fillId="0" borderId="0" xfId="1" applyNumberFormat="1" applyFont="1" applyFill="1" applyBorder="1" applyAlignment="1">
      <alignment vertical="center"/>
    </xf>
    <xf numFmtId="167" fontId="4" fillId="0" borderId="0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 wrapText="1"/>
    </xf>
    <xf numFmtId="0" fontId="4" fillId="0" borderId="0" xfId="0" applyFont="1" applyFill="1" applyBorder="1"/>
    <xf numFmtId="0" fontId="1" fillId="0" borderId="0" xfId="0" applyNumberFormat="1" applyFont="1" applyFill="1" applyAlignment="1">
      <alignment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1" applyNumberFormat="1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>
      <alignment horizontal="center" vertical="top" wrapText="1"/>
    </xf>
    <xf numFmtId="166" fontId="1" fillId="0" borderId="1" xfId="1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166" fontId="4" fillId="0" borderId="1" xfId="1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left" vertical="top" wrapText="1"/>
    </xf>
    <xf numFmtId="166" fontId="4" fillId="0" borderId="1" xfId="1" applyNumberFormat="1" applyFont="1" applyFill="1" applyBorder="1" applyAlignment="1">
      <alignment vertical="top" wrapText="1"/>
    </xf>
    <xf numFmtId="49" fontId="1" fillId="2" borderId="1" xfId="2" applyNumberFormat="1" applyFont="1" applyFill="1" applyBorder="1" applyAlignment="1">
      <alignment horizontal="center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0" xfId="0" applyFont="1" applyFill="1" applyBorder="1"/>
    <xf numFmtId="1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167" fontId="1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166" fontId="6" fillId="0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66" fontId="4" fillId="0" borderId="1" xfId="2" applyNumberFormat="1" applyFont="1" applyFill="1" applyBorder="1" applyAlignment="1">
      <alignment horizontal="center" vertical="top"/>
    </xf>
    <xf numFmtId="0" fontId="4" fillId="0" borderId="1" xfId="2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6" fillId="0" borderId="1" xfId="1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 applyAlignment="1">
      <alignment horizontal="right" vertical="center"/>
    </xf>
    <xf numFmtId="167" fontId="1" fillId="0" borderId="3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tabSelected="1" view="pageBreakPreview" zoomScaleSheetLayoutView="100" workbookViewId="0">
      <selection activeCell="B13" sqref="B13"/>
    </sheetView>
  </sheetViews>
  <sheetFormatPr defaultColWidth="9" defaultRowHeight="15.75" x14ac:dyDescent="0.25"/>
  <cols>
    <col min="1" max="1" width="25.5703125" style="1" customWidth="1"/>
    <col min="2" max="2" width="115.42578125" style="1" customWidth="1"/>
    <col min="3" max="3" width="12.5703125" style="8" customWidth="1"/>
    <col min="4" max="4" width="11.85546875" style="1" bestFit="1" customWidth="1"/>
    <col min="5" max="5" width="9" style="1" customWidth="1"/>
    <col min="6" max="16384" width="9" style="1"/>
  </cols>
  <sheetData>
    <row r="1" spans="1:7" x14ac:dyDescent="0.25">
      <c r="B1" s="68" t="s">
        <v>144</v>
      </c>
      <c r="C1" s="68"/>
      <c r="D1" s="68"/>
      <c r="E1" s="68"/>
    </row>
    <row r="2" spans="1:7" x14ac:dyDescent="0.25">
      <c r="B2" s="41"/>
      <c r="C2" s="41"/>
      <c r="D2" s="41"/>
      <c r="E2" s="41"/>
    </row>
    <row r="3" spans="1:7" x14ac:dyDescent="0.25">
      <c r="C3" s="18"/>
      <c r="D3" s="9"/>
    </row>
    <row r="4" spans="1:7" x14ac:dyDescent="0.25">
      <c r="A4" s="67" t="s">
        <v>252</v>
      </c>
      <c r="B4" s="67"/>
      <c r="C4" s="67"/>
      <c r="D4" s="67"/>
      <c r="E4" s="67"/>
    </row>
    <row r="5" spans="1:7" x14ac:dyDescent="0.25">
      <c r="A5" s="42"/>
      <c r="B5" s="42"/>
      <c r="C5" s="14"/>
      <c r="D5" s="13"/>
    </row>
    <row r="6" spans="1:7" x14ac:dyDescent="0.25">
      <c r="A6" s="2"/>
      <c r="B6" s="3"/>
      <c r="D6" s="69" t="s">
        <v>49</v>
      </c>
      <c r="E6" s="69"/>
    </row>
    <row r="7" spans="1:7" ht="47.25" x14ac:dyDescent="0.25">
      <c r="A7" s="36" t="s">
        <v>87</v>
      </c>
      <c r="B7" s="37" t="s">
        <v>88</v>
      </c>
      <c r="C7" s="38" t="s">
        <v>253</v>
      </c>
      <c r="D7" s="39" t="s">
        <v>89</v>
      </c>
      <c r="E7" s="39" t="s">
        <v>90</v>
      </c>
    </row>
    <row r="8" spans="1:7" x14ac:dyDescent="0.25">
      <c r="A8" s="12"/>
      <c r="B8" s="19" t="s">
        <v>8</v>
      </c>
      <c r="C8" s="43">
        <f>C9+C99</f>
        <v>246398.40000000002</v>
      </c>
      <c r="D8" s="43">
        <f>D9+D99</f>
        <v>246774.6</v>
      </c>
      <c r="E8" s="46">
        <f>D8/C8*100</f>
        <v>100.1526795628543</v>
      </c>
    </row>
    <row r="9" spans="1:7" x14ac:dyDescent="0.25">
      <c r="A9" s="51" t="s">
        <v>91</v>
      </c>
      <c r="B9" s="19" t="s">
        <v>10</v>
      </c>
      <c r="C9" s="43">
        <f>C10+C29+C19+C33+C41+C49+C71+C83+C62+C45+C92</f>
        <v>179791</v>
      </c>
      <c r="D9" s="43">
        <f>D10+D29+D19+D33+D41+D49+D71+D83+D62+D45+D92</f>
        <v>180608.1</v>
      </c>
      <c r="E9" s="46">
        <f>D9/C9*100</f>
        <v>100.45447213709251</v>
      </c>
    </row>
    <row r="10" spans="1:7" x14ac:dyDescent="0.25">
      <c r="A10" s="15" t="s">
        <v>92</v>
      </c>
      <c r="B10" s="16" t="s">
        <v>160</v>
      </c>
      <c r="C10" s="43">
        <f>C11</f>
        <v>133000</v>
      </c>
      <c r="D10" s="43">
        <f>D11</f>
        <v>135698.00000000003</v>
      </c>
      <c r="E10" s="46">
        <f t="shared" ref="E10:E95" si="0">D10/C10*100</f>
        <v>102.02857142857144</v>
      </c>
    </row>
    <row r="11" spans="1:7" x14ac:dyDescent="0.25">
      <c r="A11" s="10" t="s">
        <v>93</v>
      </c>
      <c r="B11" s="4" t="s">
        <v>0</v>
      </c>
      <c r="C11" s="44">
        <f>C12+C13+C14+C15+C16+C17+C18</f>
        <v>133000</v>
      </c>
      <c r="D11" s="44">
        <f>D12+D13+D14+D15+D16+D17+D18</f>
        <v>135698.00000000003</v>
      </c>
      <c r="E11" s="44">
        <f t="shared" si="0"/>
        <v>102.02857142857144</v>
      </c>
      <c r="G11" s="6"/>
    </row>
    <row r="12" spans="1:7" ht="62.25" customHeight="1" x14ac:dyDescent="0.25">
      <c r="A12" s="10" t="s">
        <v>94</v>
      </c>
      <c r="B12" s="5" t="s">
        <v>254</v>
      </c>
      <c r="C12" s="44">
        <v>129800</v>
      </c>
      <c r="D12" s="44">
        <v>132209.20000000001</v>
      </c>
      <c r="E12" s="44">
        <f t="shared" si="0"/>
        <v>101.85608628659477</v>
      </c>
      <c r="G12" s="6"/>
    </row>
    <row r="13" spans="1:7" ht="65.25" customHeight="1" x14ac:dyDescent="0.25">
      <c r="A13" s="10" t="s">
        <v>95</v>
      </c>
      <c r="B13" s="5" t="s">
        <v>81</v>
      </c>
      <c r="C13" s="44">
        <v>285</v>
      </c>
      <c r="D13" s="44">
        <v>281.2</v>
      </c>
      <c r="E13" s="44">
        <f t="shared" si="0"/>
        <v>98.666666666666657</v>
      </c>
      <c r="G13" s="6"/>
    </row>
    <row r="14" spans="1:7" ht="31.5" x14ac:dyDescent="0.25">
      <c r="A14" s="10" t="s">
        <v>96</v>
      </c>
      <c r="B14" s="5" t="s">
        <v>86</v>
      </c>
      <c r="C14" s="44">
        <v>810</v>
      </c>
      <c r="D14" s="44">
        <v>790.7</v>
      </c>
      <c r="E14" s="44">
        <f t="shared" si="0"/>
        <v>97.617283950617278</v>
      </c>
      <c r="G14" s="6"/>
    </row>
    <row r="15" spans="1:7" ht="63" hidden="1" x14ac:dyDescent="0.25">
      <c r="A15" s="10" t="s">
        <v>1</v>
      </c>
      <c r="B15" s="5" t="s">
        <v>29</v>
      </c>
      <c r="C15" s="44"/>
      <c r="D15" s="44"/>
      <c r="E15" s="44" t="e">
        <f t="shared" si="0"/>
        <v>#DIV/0!</v>
      </c>
      <c r="G15" s="6"/>
    </row>
    <row r="16" spans="1:7" ht="81" customHeight="1" x14ac:dyDescent="0.25">
      <c r="A16" s="10" t="s">
        <v>227</v>
      </c>
      <c r="B16" s="5" t="s">
        <v>255</v>
      </c>
      <c r="C16" s="44">
        <v>397</v>
      </c>
      <c r="D16" s="44">
        <v>450.3</v>
      </c>
      <c r="E16" s="44">
        <f t="shared" si="0"/>
        <v>113.4256926952141</v>
      </c>
      <c r="G16" s="6"/>
    </row>
    <row r="17" spans="1:7" ht="34.5" customHeight="1" x14ac:dyDescent="0.25">
      <c r="A17" s="10" t="s">
        <v>256</v>
      </c>
      <c r="B17" s="5" t="s">
        <v>257</v>
      </c>
      <c r="C17" s="44">
        <v>700</v>
      </c>
      <c r="D17" s="44">
        <v>754.5</v>
      </c>
      <c r="E17" s="44">
        <f t="shared" si="0"/>
        <v>107.78571428571428</v>
      </c>
      <c r="G17" s="6"/>
    </row>
    <row r="18" spans="1:7" ht="32.25" customHeight="1" x14ac:dyDescent="0.25">
      <c r="A18" s="10" t="s">
        <v>258</v>
      </c>
      <c r="B18" s="5" t="s">
        <v>259</v>
      </c>
      <c r="C18" s="44">
        <v>1008</v>
      </c>
      <c r="D18" s="44">
        <v>1212.0999999999999</v>
      </c>
      <c r="E18" s="44">
        <f t="shared" si="0"/>
        <v>120.24801587301586</v>
      </c>
      <c r="G18" s="6"/>
    </row>
    <row r="19" spans="1:7" ht="33.75" customHeight="1" x14ac:dyDescent="0.25">
      <c r="A19" s="15" t="s">
        <v>97</v>
      </c>
      <c r="B19" s="16" t="s">
        <v>39</v>
      </c>
      <c r="C19" s="43">
        <f>C20</f>
        <v>1564</v>
      </c>
      <c r="D19" s="43">
        <f>D20</f>
        <v>1611.3</v>
      </c>
      <c r="E19" s="46">
        <f t="shared" si="0"/>
        <v>103.02429667519182</v>
      </c>
      <c r="G19" s="6"/>
    </row>
    <row r="20" spans="1:7" ht="16.5" customHeight="1" x14ac:dyDescent="0.25">
      <c r="A20" s="10" t="s">
        <v>98</v>
      </c>
      <c r="B20" s="5" t="s">
        <v>40</v>
      </c>
      <c r="C20" s="44">
        <f>C25+C21+C23+C27</f>
        <v>1564</v>
      </c>
      <c r="D20" s="44">
        <f>D25+D21+D23+D27</f>
        <v>1611.3</v>
      </c>
      <c r="E20" s="44">
        <f t="shared" si="0"/>
        <v>103.02429667519182</v>
      </c>
      <c r="G20" s="6"/>
    </row>
    <row r="21" spans="1:7" ht="48.75" customHeight="1" x14ac:dyDescent="0.25">
      <c r="A21" s="52" t="s">
        <v>99</v>
      </c>
      <c r="B21" s="5" t="s">
        <v>41</v>
      </c>
      <c r="C21" s="44">
        <f>C22</f>
        <v>800</v>
      </c>
      <c r="D21" s="44">
        <f>D22</f>
        <v>834.9</v>
      </c>
      <c r="E21" s="44">
        <f t="shared" si="0"/>
        <v>104.3625</v>
      </c>
      <c r="G21" s="6"/>
    </row>
    <row r="22" spans="1:7" ht="64.5" customHeight="1" x14ac:dyDescent="0.25">
      <c r="A22" s="56" t="s">
        <v>197</v>
      </c>
      <c r="B22" s="5" t="s">
        <v>243</v>
      </c>
      <c r="C22" s="44">
        <v>800</v>
      </c>
      <c r="D22" s="44">
        <v>834.9</v>
      </c>
      <c r="E22" s="44">
        <f t="shared" si="0"/>
        <v>104.3625</v>
      </c>
      <c r="G22" s="6"/>
    </row>
    <row r="23" spans="1:7" ht="47.25" customHeight="1" x14ac:dyDescent="0.25">
      <c r="A23" s="52" t="s">
        <v>106</v>
      </c>
      <c r="B23" s="5" t="s">
        <v>42</v>
      </c>
      <c r="C23" s="44">
        <f>C24</f>
        <v>4</v>
      </c>
      <c r="D23" s="44">
        <f>D24</f>
        <v>4.4000000000000004</v>
      </c>
      <c r="E23" s="44">
        <f t="shared" si="0"/>
        <v>110.00000000000001</v>
      </c>
      <c r="G23" s="6"/>
    </row>
    <row r="24" spans="1:7" ht="79.5" customHeight="1" x14ac:dyDescent="0.25">
      <c r="A24" s="56" t="s">
        <v>198</v>
      </c>
      <c r="B24" s="5" t="s">
        <v>244</v>
      </c>
      <c r="C24" s="44">
        <v>4</v>
      </c>
      <c r="D24" s="44">
        <v>4.4000000000000004</v>
      </c>
      <c r="E24" s="44">
        <f t="shared" si="0"/>
        <v>110.00000000000001</v>
      </c>
      <c r="G24" s="6"/>
    </row>
    <row r="25" spans="1:7" ht="48" customHeight="1" x14ac:dyDescent="0.25">
      <c r="A25" s="52" t="s">
        <v>100</v>
      </c>
      <c r="B25" s="5" t="s">
        <v>60</v>
      </c>
      <c r="C25" s="44">
        <f>C26</f>
        <v>850</v>
      </c>
      <c r="D25" s="44">
        <f>D26</f>
        <v>862.9</v>
      </c>
      <c r="E25" s="44">
        <f t="shared" si="0"/>
        <v>101.51764705882354</v>
      </c>
      <c r="G25" s="6"/>
    </row>
    <row r="26" spans="1:7" ht="64.5" customHeight="1" x14ac:dyDescent="0.25">
      <c r="A26" s="52" t="s">
        <v>199</v>
      </c>
      <c r="B26" s="5" t="s">
        <v>245</v>
      </c>
      <c r="C26" s="44">
        <v>850</v>
      </c>
      <c r="D26" s="44">
        <v>862.9</v>
      </c>
      <c r="E26" s="44">
        <f t="shared" si="0"/>
        <v>101.51764705882354</v>
      </c>
      <c r="G26" s="6"/>
    </row>
    <row r="27" spans="1:7" ht="48" customHeight="1" x14ac:dyDescent="0.25">
      <c r="A27" s="52" t="s">
        <v>139</v>
      </c>
      <c r="B27" s="5" t="s">
        <v>43</v>
      </c>
      <c r="C27" s="44">
        <f>C28</f>
        <v>-90</v>
      </c>
      <c r="D27" s="44">
        <f>D28</f>
        <v>-90.9</v>
      </c>
      <c r="E27" s="44">
        <f t="shared" si="0"/>
        <v>101</v>
      </c>
      <c r="G27" s="6"/>
    </row>
    <row r="28" spans="1:7" ht="63" customHeight="1" x14ac:dyDescent="0.25">
      <c r="A28" s="63" t="s">
        <v>200</v>
      </c>
      <c r="B28" s="58" t="s">
        <v>246</v>
      </c>
      <c r="C28" s="44">
        <v>-90</v>
      </c>
      <c r="D28" s="44">
        <v>-90.9</v>
      </c>
      <c r="E28" s="44">
        <f t="shared" si="0"/>
        <v>101</v>
      </c>
      <c r="G28" s="6"/>
    </row>
    <row r="29" spans="1:7" x14ac:dyDescent="0.25">
      <c r="A29" s="15" t="s">
        <v>143</v>
      </c>
      <c r="B29" s="19" t="s">
        <v>173</v>
      </c>
      <c r="C29" s="43">
        <f>C30</f>
        <v>8</v>
      </c>
      <c r="D29" s="43">
        <f>D30</f>
        <v>8</v>
      </c>
      <c r="E29" s="46">
        <f t="shared" si="0"/>
        <v>100</v>
      </c>
    </row>
    <row r="30" spans="1:7" ht="16.5" customHeight="1" x14ac:dyDescent="0.25">
      <c r="A30" s="10" t="s">
        <v>142</v>
      </c>
      <c r="B30" s="4" t="s">
        <v>2</v>
      </c>
      <c r="C30" s="44">
        <f>C32+C31</f>
        <v>8</v>
      </c>
      <c r="D30" s="44">
        <f>D32+D31</f>
        <v>8</v>
      </c>
      <c r="E30" s="44">
        <f t="shared" si="0"/>
        <v>100</v>
      </c>
    </row>
    <row r="31" spans="1:7" ht="19.5" customHeight="1" x14ac:dyDescent="0.25">
      <c r="A31" s="10" t="s">
        <v>141</v>
      </c>
      <c r="B31" s="4" t="s">
        <v>2</v>
      </c>
      <c r="C31" s="44">
        <v>8</v>
      </c>
      <c r="D31" s="44">
        <v>8</v>
      </c>
      <c r="E31" s="44">
        <f t="shared" si="0"/>
        <v>100</v>
      </c>
    </row>
    <row r="32" spans="1:7" hidden="1" x14ac:dyDescent="0.25">
      <c r="A32" s="10" t="s">
        <v>140</v>
      </c>
      <c r="B32" s="4" t="s">
        <v>22</v>
      </c>
      <c r="C32" s="44"/>
      <c r="D32" s="44"/>
      <c r="E32" s="44"/>
      <c r="G32" s="6"/>
    </row>
    <row r="33" spans="1:5" x14ac:dyDescent="0.25">
      <c r="A33" s="15" t="s">
        <v>101</v>
      </c>
      <c r="B33" s="19" t="s">
        <v>159</v>
      </c>
      <c r="C33" s="43">
        <f>C34+C36</f>
        <v>37800</v>
      </c>
      <c r="D33" s="43">
        <f>D34+D36</f>
        <v>36585.199999999997</v>
      </c>
      <c r="E33" s="46">
        <f t="shared" si="0"/>
        <v>96.78624338624337</v>
      </c>
    </row>
    <row r="34" spans="1:5" ht="18.75" customHeight="1" x14ac:dyDescent="0.25">
      <c r="A34" s="11" t="s">
        <v>102</v>
      </c>
      <c r="B34" s="7" t="s">
        <v>3</v>
      </c>
      <c r="C34" s="44">
        <f>C35</f>
        <v>23600</v>
      </c>
      <c r="D34" s="44">
        <f>D35</f>
        <v>22189.3</v>
      </c>
      <c r="E34" s="44">
        <f t="shared" si="0"/>
        <v>94.022457627118641</v>
      </c>
    </row>
    <row r="35" spans="1:5" ht="31.5" x14ac:dyDescent="0.25">
      <c r="A35" s="11" t="s">
        <v>103</v>
      </c>
      <c r="B35" s="7" t="s">
        <v>67</v>
      </c>
      <c r="C35" s="44">
        <v>23600</v>
      </c>
      <c r="D35" s="44">
        <v>22189.3</v>
      </c>
      <c r="E35" s="44">
        <f t="shared" si="0"/>
        <v>94.022457627118641</v>
      </c>
    </row>
    <row r="36" spans="1:5" s="35" customFormat="1" x14ac:dyDescent="0.25">
      <c r="A36" s="33" t="s">
        <v>104</v>
      </c>
      <c r="B36" s="34" t="s">
        <v>4</v>
      </c>
      <c r="C36" s="47">
        <f>C37+C39</f>
        <v>14200</v>
      </c>
      <c r="D36" s="47">
        <f>D37+D39</f>
        <v>14395.900000000001</v>
      </c>
      <c r="E36" s="44">
        <f t="shared" si="0"/>
        <v>101.37957746478874</v>
      </c>
    </row>
    <row r="37" spans="1:5" s="35" customFormat="1" x14ac:dyDescent="0.25">
      <c r="A37" s="33" t="s">
        <v>105</v>
      </c>
      <c r="B37" s="34" t="s">
        <v>68</v>
      </c>
      <c r="C37" s="47">
        <f>C38</f>
        <v>11100</v>
      </c>
      <c r="D37" s="47">
        <f>D38</f>
        <v>11444.7</v>
      </c>
      <c r="E37" s="44">
        <f t="shared" si="0"/>
        <v>103.10540540540541</v>
      </c>
    </row>
    <row r="38" spans="1:5" s="35" customFormat="1" ht="29.25" customHeight="1" x14ac:dyDescent="0.25">
      <c r="A38" s="33" t="s">
        <v>107</v>
      </c>
      <c r="B38" s="34" t="s">
        <v>69</v>
      </c>
      <c r="C38" s="47">
        <v>11100</v>
      </c>
      <c r="D38" s="47">
        <v>11444.7</v>
      </c>
      <c r="E38" s="44">
        <f t="shared" si="0"/>
        <v>103.10540540540541</v>
      </c>
    </row>
    <row r="39" spans="1:5" s="35" customFormat="1" x14ac:dyDescent="0.25">
      <c r="A39" s="33" t="s">
        <v>108</v>
      </c>
      <c r="B39" s="34" t="s">
        <v>70</v>
      </c>
      <c r="C39" s="47">
        <f>C40</f>
        <v>3100</v>
      </c>
      <c r="D39" s="47">
        <f>D40</f>
        <v>2951.2</v>
      </c>
      <c r="E39" s="44">
        <f t="shared" si="0"/>
        <v>95.199999999999989</v>
      </c>
    </row>
    <row r="40" spans="1:5" s="35" customFormat="1" ht="30.75" customHeight="1" x14ac:dyDescent="0.25">
      <c r="A40" s="33" t="s">
        <v>109</v>
      </c>
      <c r="B40" s="34" t="s">
        <v>71</v>
      </c>
      <c r="C40" s="47">
        <v>3100</v>
      </c>
      <c r="D40" s="47">
        <v>2951.2</v>
      </c>
      <c r="E40" s="44">
        <f t="shared" si="0"/>
        <v>95.199999999999989</v>
      </c>
    </row>
    <row r="41" spans="1:5" x14ac:dyDescent="0.25">
      <c r="A41" s="53" t="s">
        <v>110</v>
      </c>
      <c r="B41" s="54" t="s">
        <v>35</v>
      </c>
      <c r="C41" s="43">
        <f t="shared" ref="C41:D43" si="1">C42</f>
        <v>82</v>
      </c>
      <c r="D41" s="43">
        <f t="shared" si="1"/>
        <v>81.599999999999994</v>
      </c>
      <c r="E41" s="46">
        <f t="shared" si="0"/>
        <v>99.512195121951208</v>
      </c>
    </row>
    <row r="42" spans="1:5" ht="30.75" customHeight="1" x14ac:dyDescent="0.25">
      <c r="A42" s="10" t="s">
        <v>111</v>
      </c>
      <c r="B42" s="7" t="s">
        <v>36</v>
      </c>
      <c r="C42" s="44">
        <f t="shared" si="1"/>
        <v>82</v>
      </c>
      <c r="D42" s="44">
        <f t="shared" si="1"/>
        <v>81.599999999999994</v>
      </c>
      <c r="E42" s="44">
        <f t="shared" si="0"/>
        <v>99.512195121951208</v>
      </c>
    </row>
    <row r="43" spans="1:5" ht="31.5" customHeight="1" x14ac:dyDescent="0.25">
      <c r="A43" s="10" t="s">
        <v>112</v>
      </c>
      <c r="B43" s="7" t="s">
        <v>37</v>
      </c>
      <c r="C43" s="44">
        <f t="shared" si="1"/>
        <v>82</v>
      </c>
      <c r="D43" s="44">
        <f t="shared" si="1"/>
        <v>81.599999999999994</v>
      </c>
      <c r="E43" s="44">
        <f t="shared" si="0"/>
        <v>99.512195121951208</v>
      </c>
    </row>
    <row r="44" spans="1:5" ht="45.75" customHeight="1" x14ac:dyDescent="0.25">
      <c r="A44" s="10" t="s">
        <v>113</v>
      </c>
      <c r="B44" s="7" t="s">
        <v>38</v>
      </c>
      <c r="C44" s="44">
        <v>82</v>
      </c>
      <c r="D44" s="44">
        <v>81.599999999999994</v>
      </c>
      <c r="E44" s="44">
        <f t="shared" si="0"/>
        <v>99.512195121951208</v>
      </c>
    </row>
    <row r="45" spans="1:5" ht="31.5" x14ac:dyDescent="0.25">
      <c r="A45" s="20" t="s">
        <v>146</v>
      </c>
      <c r="B45" s="19" t="s">
        <v>19</v>
      </c>
      <c r="C45" s="43">
        <f t="shared" ref="C45:D47" si="2">C46</f>
        <v>0</v>
      </c>
      <c r="D45" s="43">
        <f t="shared" si="2"/>
        <v>0.1</v>
      </c>
      <c r="E45" s="46"/>
    </row>
    <row r="46" spans="1:5" x14ac:dyDescent="0.25">
      <c r="A46" s="10" t="s">
        <v>147</v>
      </c>
      <c r="B46" s="7" t="s">
        <v>20</v>
      </c>
      <c r="C46" s="44">
        <f t="shared" si="2"/>
        <v>0</v>
      </c>
      <c r="D46" s="44">
        <f t="shared" si="2"/>
        <v>0.1</v>
      </c>
      <c r="E46" s="44"/>
    </row>
    <row r="47" spans="1:5" x14ac:dyDescent="0.25">
      <c r="A47" s="10" t="s">
        <v>148</v>
      </c>
      <c r="B47" s="7" t="s">
        <v>21</v>
      </c>
      <c r="C47" s="44">
        <f t="shared" si="2"/>
        <v>0</v>
      </c>
      <c r="D47" s="44">
        <f t="shared" si="2"/>
        <v>0.1</v>
      </c>
      <c r="E47" s="44"/>
    </row>
    <row r="48" spans="1:5" ht="31.5" customHeight="1" x14ac:dyDescent="0.25">
      <c r="A48" s="10" t="s">
        <v>145</v>
      </c>
      <c r="B48" s="7" t="s">
        <v>149</v>
      </c>
      <c r="C48" s="44">
        <v>0</v>
      </c>
      <c r="D48" s="44">
        <v>0.1</v>
      </c>
      <c r="E48" s="44"/>
    </row>
    <row r="49" spans="1:5" ht="31.5" x14ac:dyDescent="0.25">
      <c r="A49" s="15" t="s">
        <v>114</v>
      </c>
      <c r="B49" s="19" t="s">
        <v>85</v>
      </c>
      <c r="C49" s="43">
        <f>C50+C57</f>
        <v>6328</v>
      </c>
      <c r="D49" s="43">
        <f>D50+D57</f>
        <v>5645</v>
      </c>
      <c r="E49" s="46">
        <f t="shared" si="0"/>
        <v>89.206700379266749</v>
      </c>
    </row>
    <row r="50" spans="1:5" ht="49.5" customHeight="1" x14ac:dyDescent="0.25">
      <c r="A50" s="10" t="s">
        <v>115</v>
      </c>
      <c r="B50" s="21" t="s">
        <v>17</v>
      </c>
      <c r="C50" s="44">
        <f>C51+C53+C55</f>
        <v>5268</v>
      </c>
      <c r="D50" s="44">
        <f>D51+D53+D55</f>
        <v>4677.6000000000004</v>
      </c>
      <c r="E50" s="44">
        <f t="shared" si="0"/>
        <v>88.792710706150345</v>
      </c>
    </row>
    <row r="51" spans="1:5" ht="33" customHeight="1" x14ac:dyDescent="0.25">
      <c r="A51" s="10" t="s">
        <v>116</v>
      </c>
      <c r="B51" s="21" t="s">
        <v>6</v>
      </c>
      <c r="C51" s="44">
        <f t="shared" ref="C51:D51" si="3">C52</f>
        <v>2768</v>
      </c>
      <c r="D51" s="44">
        <f t="shared" si="3"/>
        <v>2199.8000000000002</v>
      </c>
      <c r="E51" s="44">
        <f t="shared" si="0"/>
        <v>79.472543352601164</v>
      </c>
    </row>
    <row r="52" spans="1:5" ht="47.25" x14ac:dyDescent="0.25">
      <c r="A52" s="10" t="s">
        <v>117</v>
      </c>
      <c r="B52" s="21" t="s">
        <v>66</v>
      </c>
      <c r="C52" s="44">
        <v>2768</v>
      </c>
      <c r="D52" s="44">
        <v>2199.8000000000002</v>
      </c>
      <c r="E52" s="44">
        <f t="shared" si="0"/>
        <v>79.472543352601164</v>
      </c>
    </row>
    <row r="53" spans="1:5" ht="47.25" hidden="1" x14ac:dyDescent="0.25">
      <c r="A53" s="10" t="s">
        <v>118</v>
      </c>
      <c r="B53" s="21" t="s">
        <v>50</v>
      </c>
      <c r="C53" s="44">
        <f>C54</f>
        <v>0</v>
      </c>
      <c r="D53" s="44">
        <f>D54</f>
        <v>0</v>
      </c>
      <c r="E53" s="44" t="e">
        <f t="shared" si="0"/>
        <v>#DIV/0!</v>
      </c>
    </row>
    <row r="54" spans="1:5" ht="47.25" hidden="1" x14ac:dyDescent="0.25">
      <c r="A54" s="10" t="s">
        <v>119</v>
      </c>
      <c r="B54" s="21" t="s">
        <v>65</v>
      </c>
      <c r="C54" s="44"/>
      <c r="D54" s="44"/>
      <c r="E54" s="44" t="e">
        <f t="shared" si="0"/>
        <v>#DIV/0!</v>
      </c>
    </row>
    <row r="55" spans="1:5" ht="31.5" customHeight="1" x14ac:dyDescent="0.25">
      <c r="A55" s="10" t="s">
        <v>161</v>
      </c>
      <c r="B55" s="21" t="s">
        <v>162</v>
      </c>
      <c r="C55" s="44">
        <f>C56</f>
        <v>2500</v>
      </c>
      <c r="D55" s="44">
        <f>D56</f>
        <v>2477.8000000000002</v>
      </c>
      <c r="E55" s="44">
        <f t="shared" si="0"/>
        <v>99.112000000000009</v>
      </c>
    </row>
    <row r="56" spans="1:5" ht="30.75" customHeight="1" x14ac:dyDescent="0.25">
      <c r="A56" s="10" t="s">
        <v>163</v>
      </c>
      <c r="B56" s="21" t="s">
        <v>164</v>
      </c>
      <c r="C56" s="44">
        <v>2500</v>
      </c>
      <c r="D56" s="44">
        <v>2477.8000000000002</v>
      </c>
      <c r="E56" s="44">
        <f t="shared" si="0"/>
        <v>99.112000000000009</v>
      </c>
    </row>
    <row r="57" spans="1:5" ht="47.25" x14ac:dyDescent="0.25">
      <c r="A57" s="10" t="s">
        <v>174</v>
      </c>
      <c r="B57" s="21" t="s">
        <v>175</v>
      </c>
      <c r="C57" s="44">
        <f>C58+C60</f>
        <v>1060</v>
      </c>
      <c r="D57" s="44">
        <f>D58+D60</f>
        <v>967.4</v>
      </c>
      <c r="E57" s="44">
        <f t="shared" si="0"/>
        <v>91.264150943396231</v>
      </c>
    </row>
    <row r="58" spans="1:5" ht="47.25" x14ac:dyDescent="0.25">
      <c r="A58" s="10" t="s">
        <v>176</v>
      </c>
      <c r="B58" s="21" t="s">
        <v>177</v>
      </c>
      <c r="C58" s="44">
        <f>C59</f>
        <v>20</v>
      </c>
      <c r="D58" s="44">
        <f>D59</f>
        <v>-10</v>
      </c>
      <c r="E58" s="44">
        <f t="shared" si="0"/>
        <v>-50</v>
      </c>
    </row>
    <row r="59" spans="1:5" ht="48" customHeight="1" x14ac:dyDescent="0.25">
      <c r="A59" s="10" t="s">
        <v>178</v>
      </c>
      <c r="B59" s="21" t="s">
        <v>179</v>
      </c>
      <c r="C59" s="44">
        <v>20</v>
      </c>
      <c r="D59" s="44">
        <v>-10</v>
      </c>
      <c r="E59" s="44">
        <f t="shared" si="0"/>
        <v>-50</v>
      </c>
    </row>
    <row r="60" spans="1:5" ht="66" customHeight="1" x14ac:dyDescent="0.25">
      <c r="A60" s="10" t="s">
        <v>260</v>
      </c>
      <c r="B60" s="21" t="s">
        <v>261</v>
      </c>
      <c r="C60" s="44">
        <f>C61</f>
        <v>1040</v>
      </c>
      <c r="D60" s="44">
        <f>D61</f>
        <v>977.4</v>
      </c>
      <c r="E60" s="44">
        <f t="shared" si="0"/>
        <v>93.980769230769226</v>
      </c>
    </row>
    <row r="61" spans="1:5" ht="65.25" customHeight="1" x14ac:dyDescent="0.25">
      <c r="A61" s="10" t="s">
        <v>262</v>
      </c>
      <c r="B61" s="21" t="s">
        <v>263</v>
      </c>
      <c r="C61" s="44">
        <v>1040</v>
      </c>
      <c r="D61" s="44">
        <v>977.4</v>
      </c>
      <c r="E61" s="44">
        <f t="shared" si="0"/>
        <v>93.980769230769226</v>
      </c>
    </row>
    <row r="62" spans="1:5" ht="18.75" customHeight="1" x14ac:dyDescent="0.25">
      <c r="A62" s="20" t="s">
        <v>120</v>
      </c>
      <c r="B62" s="19" t="s">
        <v>196</v>
      </c>
      <c r="C62" s="43">
        <f>C63+C66</f>
        <v>63</v>
      </c>
      <c r="D62" s="43">
        <f>D63+D66</f>
        <v>68.5</v>
      </c>
      <c r="E62" s="46">
        <f t="shared" si="0"/>
        <v>108.73015873015872</v>
      </c>
    </row>
    <row r="63" spans="1:5" hidden="1" x14ac:dyDescent="0.25">
      <c r="A63" s="10" t="s">
        <v>27</v>
      </c>
      <c r="B63" s="21" t="s">
        <v>23</v>
      </c>
      <c r="C63" s="44">
        <f>C64</f>
        <v>0</v>
      </c>
      <c r="D63" s="44">
        <f>D64</f>
        <v>0</v>
      </c>
      <c r="E63" s="44" t="e">
        <f t="shared" si="0"/>
        <v>#DIV/0!</v>
      </c>
    </row>
    <row r="64" spans="1:5" hidden="1" x14ac:dyDescent="0.25">
      <c r="A64" s="10" t="s">
        <v>28</v>
      </c>
      <c r="B64" s="21" t="s">
        <v>24</v>
      </c>
      <c r="C64" s="44">
        <f>C65</f>
        <v>0</v>
      </c>
      <c r="D64" s="44">
        <f>D65</f>
        <v>0</v>
      </c>
      <c r="E64" s="44" t="e">
        <f t="shared" si="0"/>
        <v>#DIV/0!</v>
      </c>
    </row>
    <row r="65" spans="1:5" hidden="1" x14ac:dyDescent="0.25">
      <c r="A65" s="10" t="s">
        <v>78</v>
      </c>
      <c r="B65" s="21" t="s">
        <v>79</v>
      </c>
      <c r="C65" s="44"/>
      <c r="D65" s="44"/>
      <c r="E65" s="44" t="e">
        <f t="shared" si="0"/>
        <v>#DIV/0!</v>
      </c>
    </row>
    <row r="66" spans="1:5" ht="18" customHeight="1" x14ac:dyDescent="0.25">
      <c r="A66" s="10" t="s">
        <v>121</v>
      </c>
      <c r="B66" s="21" t="s">
        <v>25</v>
      </c>
      <c r="C66" s="44">
        <f>C69+C67</f>
        <v>63</v>
      </c>
      <c r="D66" s="44">
        <f>D69+D67</f>
        <v>68.5</v>
      </c>
      <c r="E66" s="44">
        <f t="shared" si="0"/>
        <v>108.73015873015872</v>
      </c>
    </row>
    <row r="67" spans="1:5" x14ac:dyDescent="0.25">
      <c r="A67" s="10" t="s">
        <v>122</v>
      </c>
      <c r="B67" s="21" t="s">
        <v>34</v>
      </c>
      <c r="C67" s="44">
        <f>C68</f>
        <v>5</v>
      </c>
      <c r="D67" s="44">
        <f>D68</f>
        <v>4.8</v>
      </c>
      <c r="E67" s="44">
        <f t="shared" si="0"/>
        <v>96</v>
      </c>
    </row>
    <row r="68" spans="1:5" ht="31.5" x14ac:dyDescent="0.25">
      <c r="A68" s="10" t="s">
        <v>123</v>
      </c>
      <c r="B68" s="21" t="s">
        <v>64</v>
      </c>
      <c r="C68" s="44">
        <v>5</v>
      </c>
      <c r="D68" s="44">
        <v>4.8</v>
      </c>
      <c r="E68" s="44">
        <f t="shared" si="0"/>
        <v>96</v>
      </c>
    </row>
    <row r="69" spans="1:5" ht="16.5" customHeight="1" x14ac:dyDescent="0.25">
      <c r="A69" s="10" t="s">
        <v>150</v>
      </c>
      <c r="B69" s="21" t="s">
        <v>26</v>
      </c>
      <c r="C69" s="44">
        <f>C70</f>
        <v>58</v>
      </c>
      <c r="D69" s="44">
        <f>D70</f>
        <v>63.7</v>
      </c>
      <c r="E69" s="44">
        <f t="shared" si="0"/>
        <v>109.82758620689657</v>
      </c>
    </row>
    <row r="70" spans="1:5" ht="18.75" customHeight="1" x14ac:dyDescent="0.25">
      <c r="A70" s="10" t="s">
        <v>151</v>
      </c>
      <c r="B70" s="21" t="s">
        <v>77</v>
      </c>
      <c r="C70" s="44">
        <v>58</v>
      </c>
      <c r="D70" s="44">
        <v>63.7</v>
      </c>
      <c r="E70" s="44">
        <f t="shared" si="0"/>
        <v>109.82758620689657</v>
      </c>
    </row>
    <row r="71" spans="1:5" ht="17.25" customHeight="1" x14ac:dyDescent="0.25">
      <c r="A71" s="15" t="s">
        <v>124</v>
      </c>
      <c r="B71" s="19" t="s">
        <v>158</v>
      </c>
      <c r="C71" s="43">
        <f>C75+C72+C80</f>
        <v>849</v>
      </c>
      <c r="D71" s="43">
        <f>D75+D72+D80</f>
        <v>813.40000000000009</v>
      </c>
      <c r="E71" s="46">
        <f t="shared" si="0"/>
        <v>95.806831566548894</v>
      </c>
    </row>
    <row r="72" spans="1:5" ht="48" hidden="1" customHeight="1" x14ac:dyDescent="0.25">
      <c r="A72" s="10" t="s">
        <v>125</v>
      </c>
      <c r="B72" s="4" t="s">
        <v>52</v>
      </c>
      <c r="C72" s="44">
        <f>C73</f>
        <v>0</v>
      </c>
      <c r="D72" s="44">
        <f>D73</f>
        <v>0</v>
      </c>
      <c r="E72" s="44" t="e">
        <f t="shared" si="0"/>
        <v>#DIV/0!</v>
      </c>
    </row>
    <row r="73" spans="1:5" ht="64.5" hidden="1" customHeight="1" x14ac:dyDescent="0.25">
      <c r="A73" s="10" t="s">
        <v>126</v>
      </c>
      <c r="B73" s="4" t="s">
        <v>63</v>
      </c>
      <c r="C73" s="44">
        <f>C74</f>
        <v>0</v>
      </c>
      <c r="D73" s="44">
        <f>D74</f>
        <v>0</v>
      </c>
      <c r="E73" s="44" t="e">
        <f t="shared" si="0"/>
        <v>#DIV/0!</v>
      </c>
    </row>
    <row r="74" spans="1:5" ht="63.75" hidden="1" customHeight="1" x14ac:dyDescent="0.25">
      <c r="A74" s="10" t="s">
        <v>127</v>
      </c>
      <c r="B74" s="4" t="s">
        <v>62</v>
      </c>
      <c r="C74" s="44"/>
      <c r="D74" s="44"/>
      <c r="E74" s="44" t="e">
        <f t="shared" si="0"/>
        <v>#DIV/0!</v>
      </c>
    </row>
    <row r="75" spans="1:5" ht="16.5" customHeight="1" x14ac:dyDescent="0.25">
      <c r="A75" s="52" t="s">
        <v>128</v>
      </c>
      <c r="B75" s="21" t="s">
        <v>51</v>
      </c>
      <c r="C75" s="44">
        <f>C76+C78</f>
        <v>590</v>
      </c>
      <c r="D75" s="44">
        <f>D76+D78</f>
        <v>554.80000000000007</v>
      </c>
      <c r="E75" s="44">
        <f t="shared" si="0"/>
        <v>94.033898305084762</v>
      </c>
    </row>
    <row r="76" spans="1:5" ht="18" customHeight="1" x14ac:dyDescent="0.25">
      <c r="A76" s="52" t="s">
        <v>129</v>
      </c>
      <c r="B76" s="21" t="s">
        <v>9</v>
      </c>
      <c r="C76" s="44">
        <f>C77</f>
        <v>500</v>
      </c>
      <c r="D76" s="44">
        <f>D77</f>
        <v>465.1</v>
      </c>
      <c r="E76" s="44">
        <f t="shared" si="0"/>
        <v>93.02</v>
      </c>
    </row>
    <row r="77" spans="1:5" ht="31.5" x14ac:dyDescent="0.25">
      <c r="A77" s="52" t="s">
        <v>130</v>
      </c>
      <c r="B77" s="21" t="s">
        <v>61</v>
      </c>
      <c r="C77" s="44">
        <v>500</v>
      </c>
      <c r="D77" s="44">
        <v>465.1</v>
      </c>
      <c r="E77" s="44">
        <f t="shared" si="0"/>
        <v>93.02</v>
      </c>
    </row>
    <row r="78" spans="1:5" ht="32.25" customHeight="1" x14ac:dyDescent="0.25">
      <c r="A78" s="52" t="s">
        <v>264</v>
      </c>
      <c r="B78" s="21" t="s">
        <v>265</v>
      </c>
      <c r="C78" s="44">
        <f>C79</f>
        <v>90</v>
      </c>
      <c r="D78" s="44">
        <f>D79</f>
        <v>89.7</v>
      </c>
      <c r="E78" s="44">
        <f t="shared" si="0"/>
        <v>99.666666666666671</v>
      </c>
    </row>
    <row r="79" spans="1:5" ht="35.25" customHeight="1" x14ac:dyDescent="0.25">
      <c r="A79" s="52" t="s">
        <v>266</v>
      </c>
      <c r="B79" s="21" t="s">
        <v>267</v>
      </c>
      <c r="C79" s="44">
        <v>90</v>
      </c>
      <c r="D79" s="44">
        <v>89.7</v>
      </c>
      <c r="E79" s="44">
        <f t="shared" si="0"/>
        <v>99.666666666666671</v>
      </c>
    </row>
    <row r="80" spans="1:5" ht="48.75" customHeight="1" x14ac:dyDescent="0.25">
      <c r="A80" s="52" t="s">
        <v>232</v>
      </c>
      <c r="B80" s="21" t="s">
        <v>233</v>
      </c>
      <c r="C80" s="44">
        <f>C81</f>
        <v>259</v>
      </c>
      <c r="D80" s="44">
        <f>D81</f>
        <v>258.60000000000002</v>
      </c>
      <c r="E80" s="44">
        <f t="shared" si="0"/>
        <v>99.845559845559848</v>
      </c>
    </row>
    <row r="81" spans="1:5" ht="47.25" x14ac:dyDescent="0.25">
      <c r="A81" s="52" t="s">
        <v>230</v>
      </c>
      <c r="B81" s="21" t="s">
        <v>231</v>
      </c>
      <c r="C81" s="44">
        <f>C82</f>
        <v>259</v>
      </c>
      <c r="D81" s="44">
        <f>D82</f>
        <v>258.60000000000002</v>
      </c>
      <c r="E81" s="44">
        <f t="shared" si="0"/>
        <v>99.845559845559848</v>
      </c>
    </row>
    <row r="82" spans="1:5" ht="47.25" x14ac:dyDescent="0.25">
      <c r="A82" s="52" t="s">
        <v>228</v>
      </c>
      <c r="B82" s="21" t="s">
        <v>229</v>
      </c>
      <c r="C82" s="44">
        <v>259</v>
      </c>
      <c r="D82" s="44">
        <v>258.60000000000002</v>
      </c>
      <c r="E82" s="44">
        <f t="shared" si="0"/>
        <v>99.845559845559848</v>
      </c>
    </row>
    <row r="83" spans="1:5" x14ac:dyDescent="0.25">
      <c r="A83" s="15" t="s">
        <v>157</v>
      </c>
      <c r="B83" s="19" t="s">
        <v>30</v>
      </c>
      <c r="C83" s="43">
        <f>C89+C84</f>
        <v>97</v>
      </c>
      <c r="D83" s="43">
        <f>D84+D89</f>
        <v>97</v>
      </c>
      <c r="E83" s="46">
        <f t="shared" si="0"/>
        <v>100</v>
      </c>
    </row>
    <row r="84" spans="1:5" ht="66" customHeight="1" x14ac:dyDescent="0.25">
      <c r="A84" s="52" t="s">
        <v>206</v>
      </c>
      <c r="B84" s="21" t="s">
        <v>211</v>
      </c>
      <c r="C84" s="44">
        <f>C85+C87</f>
        <v>97</v>
      </c>
      <c r="D84" s="44">
        <f>D85+D87</f>
        <v>97</v>
      </c>
      <c r="E84" s="44">
        <f t="shared" si="0"/>
        <v>100</v>
      </c>
    </row>
    <row r="85" spans="1:5" ht="33" customHeight="1" x14ac:dyDescent="0.25">
      <c r="A85" s="52" t="s">
        <v>205</v>
      </c>
      <c r="B85" s="21" t="s">
        <v>210</v>
      </c>
      <c r="C85" s="44">
        <f>C86</f>
        <v>56</v>
      </c>
      <c r="D85" s="44">
        <f>D86</f>
        <v>56</v>
      </c>
      <c r="E85" s="44">
        <f t="shared" si="0"/>
        <v>100</v>
      </c>
    </row>
    <row r="86" spans="1:5" ht="48.75" customHeight="1" x14ac:dyDescent="0.25">
      <c r="A86" s="52" t="s">
        <v>204</v>
      </c>
      <c r="B86" s="21" t="s">
        <v>209</v>
      </c>
      <c r="C86" s="44">
        <v>56</v>
      </c>
      <c r="D86" s="44">
        <v>56</v>
      </c>
      <c r="E86" s="44">
        <f t="shared" si="0"/>
        <v>100</v>
      </c>
    </row>
    <row r="87" spans="1:5" ht="48.75" customHeight="1" x14ac:dyDescent="0.25">
      <c r="A87" s="52" t="s">
        <v>268</v>
      </c>
      <c r="B87" s="21" t="s">
        <v>269</v>
      </c>
      <c r="C87" s="44">
        <f>C88</f>
        <v>41</v>
      </c>
      <c r="D87" s="44">
        <f>D88</f>
        <v>41</v>
      </c>
      <c r="E87" s="44">
        <f t="shared" si="0"/>
        <v>100</v>
      </c>
    </row>
    <row r="88" spans="1:5" ht="48.75" customHeight="1" x14ac:dyDescent="0.25">
      <c r="A88" s="52" t="s">
        <v>270</v>
      </c>
      <c r="B88" s="21" t="s">
        <v>271</v>
      </c>
      <c r="C88" s="44">
        <v>41</v>
      </c>
      <c r="D88" s="44">
        <v>41</v>
      </c>
      <c r="E88" s="44">
        <f t="shared" si="0"/>
        <v>100</v>
      </c>
    </row>
    <row r="89" spans="1:5" ht="20.25" hidden="1" customHeight="1" x14ac:dyDescent="0.25">
      <c r="A89" s="52" t="s">
        <v>203</v>
      </c>
      <c r="B89" s="21" t="s">
        <v>208</v>
      </c>
      <c r="C89" s="44">
        <f>C90</f>
        <v>0</v>
      </c>
      <c r="D89" s="44">
        <f>D90</f>
        <v>0</v>
      </c>
      <c r="E89" s="44" t="e">
        <f t="shared" si="0"/>
        <v>#DIV/0!</v>
      </c>
    </row>
    <row r="90" spans="1:5" ht="45.75" hidden="1" customHeight="1" x14ac:dyDescent="0.25">
      <c r="A90" s="52" t="s">
        <v>202</v>
      </c>
      <c r="B90" s="21" t="s">
        <v>247</v>
      </c>
      <c r="C90" s="44">
        <f>C91</f>
        <v>0</v>
      </c>
      <c r="D90" s="44">
        <f>D91</f>
        <v>0</v>
      </c>
      <c r="E90" s="44" t="e">
        <f t="shared" si="0"/>
        <v>#DIV/0!</v>
      </c>
    </row>
    <row r="91" spans="1:5" ht="48" hidden="1" customHeight="1" x14ac:dyDescent="0.25">
      <c r="A91" s="52" t="s">
        <v>201</v>
      </c>
      <c r="B91" s="21" t="s">
        <v>207</v>
      </c>
      <c r="C91" s="44"/>
      <c r="D91" s="44"/>
      <c r="E91" s="44" t="e">
        <f t="shared" si="0"/>
        <v>#DIV/0!</v>
      </c>
    </row>
    <row r="92" spans="1:5" s="17" customFormat="1" ht="19.5" hidden="1" customHeight="1" x14ac:dyDescent="0.25">
      <c r="A92" s="55" t="s">
        <v>131</v>
      </c>
      <c r="B92" s="40" t="s">
        <v>82</v>
      </c>
      <c r="C92" s="43">
        <f>C95+C93+C97</f>
        <v>0</v>
      </c>
      <c r="D92" s="43">
        <f>D95+D93+D97</f>
        <v>0</v>
      </c>
      <c r="E92" s="46" t="e">
        <f t="shared" si="0"/>
        <v>#DIV/0!</v>
      </c>
    </row>
    <row r="93" spans="1:5" s="17" customFormat="1" hidden="1" x14ac:dyDescent="0.25">
      <c r="A93" s="56" t="s">
        <v>153</v>
      </c>
      <c r="B93" s="45" t="s">
        <v>154</v>
      </c>
      <c r="C93" s="48">
        <f>C94</f>
        <v>0</v>
      </c>
      <c r="D93" s="48">
        <f>D94</f>
        <v>0</v>
      </c>
      <c r="E93" s="48"/>
    </row>
    <row r="94" spans="1:5" s="17" customFormat="1" hidden="1" x14ac:dyDescent="0.25">
      <c r="A94" s="56" t="s">
        <v>152</v>
      </c>
      <c r="B94" s="45" t="s">
        <v>155</v>
      </c>
      <c r="C94" s="48"/>
      <c r="D94" s="48"/>
      <c r="E94" s="48"/>
    </row>
    <row r="95" spans="1:5" hidden="1" x14ac:dyDescent="0.25">
      <c r="A95" s="52" t="s">
        <v>132</v>
      </c>
      <c r="B95" s="21" t="s">
        <v>83</v>
      </c>
      <c r="C95" s="44">
        <f>C96</f>
        <v>0</v>
      </c>
      <c r="D95" s="44">
        <f>D96</f>
        <v>0</v>
      </c>
      <c r="E95" s="44" t="e">
        <f t="shared" si="0"/>
        <v>#DIV/0!</v>
      </c>
    </row>
    <row r="96" spans="1:5" hidden="1" x14ac:dyDescent="0.25">
      <c r="A96" s="52" t="s">
        <v>133</v>
      </c>
      <c r="B96" s="21" t="s">
        <v>84</v>
      </c>
      <c r="C96" s="44"/>
      <c r="D96" s="44"/>
      <c r="E96" s="44" t="e">
        <f t="shared" ref="E96:E139" si="4">D96/C96*100</f>
        <v>#DIV/0!</v>
      </c>
    </row>
    <row r="97" spans="1:5" hidden="1" x14ac:dyDescent="0.25">
      <c r="A97" s="52" t="s">
        <v>234</v>
      </c>
      <c r="B97" s="21" t="s">
        <v>235</v>
      </c>
      <c r="C97" s="44">
        <f>C98</f>
        <v>0</v>
      </c>
      <c r="D97" s="44">
        <f>D98</f>
        <v>0</v>
      </c>
      <c r="E97" s="44" t="e">
        <f t="shared" si="4"/>
        <v>#DIV/0!</v>
      </c>
    </row>
    <row r="98" spans="1:5" hidden="1" x14ac:dyDescent="0.25">
      <c r="A98" s="52" t="s">
        <v>236</v>
      </c>
      <c r="B98" s="21" t="s">
        <v>237</v>
      </c>
      <c r="C98" s="44"/>
      <c r="D98" s="44"/>
      <c r="E98" s="44" t="e">
        <f t="shared" si="4"/>
        <v>#DIV/0!</v>
      </c>
    </row>
    <row r="99" spans="1:5" x14ac:dyDescent="0.25">
      <c r="A99" s="51" t="s">
        <v>134</v>
      </c>
      <c r="B99" s="19" t="s">
        <v>5</v>
      </c>
      <c r="C99" s="43">
        <f>C100+C131+C138+C134+C128+C140+C143</f>
        <v>66607.400000000009</v>
      </c>
      <c r="D99" s="43">
        <f>D100+D131+D138+D134+D128+D140+D143</f>
        <v>66166.5</v>
      </c>
      <c r="E99" s="46">
        <f t="shared" si="4"/>
        <v>99.338061536706121</v>
      </c>
    </row>
    <row r="100" spans="1:5" ht="33" customHeight="1" x14ac:dyDescent="0.25">
      <c r="A100" s="15" t="s">
        <v>135</v>
      </c>
      <c r="B100" s="16" t="s">
        <v>59</v>
      </c>
      <c r="C100" s="43">
        <f>C101+C106+C121+C118</f>
        <v>63734.100000000006</v>
      </c>
      <c r="D100" s="43">
        <f>D101+D106+D121+D118</f>
        <v>63293.200000000004</v>
      </c>
      <c r="E100" s="46">
        <f t="shared" si="4"/>
        <v>99.308219618697052</v>
      </c>
    </row>
    <row r="101" spans="1:5" s="17" customFormat="1" ht="18" customHeight="1" x14ac:dyDescent="0.25">
      <c r="A101" s="15" t="s">
        <v>180</v>
      </c>
      <c r="B101" s="19" t="s">
        <v>156</v>
      </c>
      <c r="C101" s="43">
        <f>C102+C104</f>
        <v>1142.5</v>
      </c>
      <c r="D101" s="43">
        <f>D102+D104</f>
        <v>1142.5</v>
      </c>
      <c r="E101" s="46">
        <f t="shared" si="4"/>
        <v>100</v>
      </c>
    </row>
    <row r="102" spans="1:5" ht="30.75" customHeight="1" x14ac:dyDescent="0.25">
      <c r="A102" s="10" t="s">
        <v>212</v>
      </c>
      <c r="B102" s="4" t="s">
        <v>215</v>
      </c>
      <c r="C102" s="44">
        <f>C103</f>
        <v>1142.5</v>
      </c>
      <c r="D102" s="44">
        <f>D103</f>
        <v>1142.5</v>
      </c>
      <c r="E102" s="44">
        <f t="shared" si="4"/>
        <v>100</v>
      </c>
    </row>
    <row r="103" spans="1:5" ht="34.5" customHeight="1" x14ac:dyDescent="0.25">
      <c r="A103" s="22" t="s">
        <v>213</v>
      </c>
      <c r="B103" s="23" t="s">
        <v>214</v>
      </c>
      <c r="C103" s="44">
        <v>1142.5</v>
      </c>
      <c r="D103" s="44">
        <v>1142.5</v>
      </c>
      <c r="E103" s="44">
        <f t="shared" si="4"/>
        <v>100</v>
      </c>
    </row>
    <row r="104" spans="1:5" hidden="1" x14ac:dyDescent="0.25">
      <c r="A104" s="12" t="s">
        <v>181</v>
      </c>
      <c r="B104" s="24" t="s">
        <v>7</v>
      </c>
      <c r="C104" s="44">
        <f>C105</f>
        <v>0</v>
      </c>
      <c r="D104" s="44">
        <f>D105</f>
        <v>0</v>
      </c>
      <c r="E104" s="44" t="e">
        <f t="shared" si="4"/>
        <v>#DIV/0!</v>
      </c>
    </row>
    <row r="105" spans="1:5" ht="31.5" hidden="1" x14ac:dyDescent="0.25">
      <c r="A105" s="12" t="s">
        <v>182</v>
      </c>
      <c r="B105" s="24" t="s">
        <v>76</v>
      </c>
      <c r="C105" s="44"/>
      <c r="D105" s="44"/>
      <c r="E105" s="44" t="e">
        <f t="shared" si="4"/>
        <v>#DIV/0!</v>
      </c>
    </row>
    <row r="106" spans="1:5" s="17" customFormat="1" ht="16.5" customHeight="1" x14ac:dyDescent="0.25">
      <c r="A106" s="25" t="s">
        <v>183</v>
      </c>
      <c r="B106" s="16" t="s">
        <v>44</v>
      </c>
      <c r="C106" s="43">
        <f>C109+C116+C107+C113+C111</f>
        <v>52182.600000000006</v>
      </c>
      <c r="D106" s="43">
        <f>D109+D116+D107+D113+D111</f>
        <v>52182.600000000006</v>
      </c>
      <c r="E106" s="46">
        <f t="shared" si="4"/>
        <v>100</v>
      </c>
    </row>
    <row r="107" spans="1:5" s="17" customFormat="1" ht="30" hidden="1" customHeight="1" x14ac:dyDescent="0.25">
      <c r="A107" s="57" t="s">
        <v>248</v>
      </c>
      <c r="B107" s="58" t="s">
        <v>249</v>
      </c>
      <c r="C107" s="48">
        <f>C108</f>
        <v>0</v>
      </c>
      <c r="D107" s="48">
        <f>D108</f>
        <v>0</v>
      </c>
      <c r="E107" s="44" t="e">
        <f t="shared" si="4"/>
        <v>#DIV/0!</v>
      </c>
    </row>
    <row r="108" spans="1:5" s="17" customFormat="1" ht="31.5" hidden="1" x14ac:dyDescent="0.25">
      <c r="A108" s="57" t="s">
        <v>250</v>
      </c>
      <c r="B108" s="58" t="s">
        <v>251</v>
      </c>
      <c r="C108" s="48"/>
      <c r="D108" s="48"/>
      <c r="E108" s="44" t="e">
        <f t="shared" si="4"/>
        <v>#DIV/0!</v>
      </c>
    </row>
    <row r="109" spans="1:5" ht="16.5" customHeight="1" x14ac:dyDescent="0.25">
      <c r="A109" s="57" t="s">
        <v>184</v>
      </c>
      <c r="B109" s="58" t="s">
        <v>189</v>
      </c>
      <c r="C109" s="44">
        <f>C110</f>
        <v>10999.9</v>
      </c>
      <c r="D109" s="44">
        <f>D110</f>
        <v>10999.9</v>
      </c>
      <c r="E109" s="44">
        <f t="shared" si="4"/>
        <v>100</v>
      </c>
    </row>
    <row r="110" spans="1:5" ht="20.25" customHeight="1" x14ac:dyDescent="0.25">
      <c r="A110" s="57" t="s">
        <v>185</v>
      </c>
      <c r="B110" s="58" t="s">
        <v>188</v>
      </c>
      <c r="C110" s="44">
        <v>10999.9</v>
      </c>
      <c r="D110" s="44">
        <v>10999.9</v>
      </c>
      <c r="E110" s="44">
        <f t="shared" si="4"/>
        <v>100</v>
      </c>
    </row>
    <row r="111" spans="1:5" ht="18" customHeight="1" x14ac:dyDescent="0.25">
      <c r="A111" s="57" t="s">
        <v>272</v>
      </c>
      <c r="B111" s="58" t="s">
        <v>274</v>
      </c>
      <c r="C111" s="44">
        <f>C112</f>
        <v>2183.9</v>
      </c>
      <c r="D111" s="44">
        <f>D112</f>
        <v>2183.9</v>
      </c>
      <c r="E111" s="44">
        <f t="shared" si="4"/>
        <v>100</v>
      </c>
    </row>
    <row r="112" spans="1:5" ht="31.5" customHeight="1" x14ac:dyDescent="0.25">
      <c r="A112" s="57" t="s">
        <v>273</v>
      </c>
      <c r="B112" s="58" t="s">
        <v>275</v>
      </c>
      <c r="C112" s="44">
        <v>2183.9</v>
      </c>
      <c r="D112" s="44">
        <v>2183.9</v>
      </c>
      <c r="E112" s="44">
        <f t="shared" si="4"/>
        <v>100</v>
      </c>
    </row>
    <row r="113" spans="1:5" ht="31.5" hidden="1" x14ac:dyDescent="0.25">
      <c r="A113" s="57" t="s">
        <v>216</v>
      </c>
      <c r="B113" s="58" t="s">
        <v>220</v>
      </c>
      <c r="C113" s="44">
        <f>C114</f>
        <v>0</v>
      </c>
      <c r="D113" s="44">
        <f>D114</f>
        <v>0</v>
      </c>
      <c r="E113" s="44" t="e">
        <f>D113/C113*100</f>
        <v>#DIV/0!</v>
      </c>
    </row>
    <row r="114" spans="1:5" hidden="1" x14ac:dyDescent="0.25">
      <c r="A114" s="57" t="s">
        <v>217</v>
      </c>
      <c r="B114" s="58" t="s">
        <v>219</v>
      </c>
      <c r="C114" s="44">
        <f>C115</f>
        <v>0</v>
      </c>
      <c r="D114" s="44">
        <f>D115</f>
        <v>0</v>
      </c>
      <c r="E114" s="44" t="e">
        <f>D114/C114*100</f>
        <v>#DIV/0!</v>
      </c>
    </row>
    <row r="115" spans="1:5" ht="47.25" hidden="1" x14ac:dyDescent="0.25">
      <c r="A115" s="57" t="s">
        <v>217</v>
      </c>
      <c r="B115" s="58" t="s">
        <v>218</v>
      </c>
      <c r="C115" s="44"/>
      <c r="D115" s="44"/>
      <c r="E115" s="44" t="e">
        <f>D115/C115*100</f>
        <v>#DIV/0!</v>
      </c>
    </row>
    <row r="116" spans="1:5" x14ac:dyDescent="0.25">
      <c r="A116" s="26" t="s">
        <v>186</v>
      </c>
      <c r="B116" s="27" t="s">
        <v>18</v>
      </c>
      <c r="C116" s="44">
        <f>C117</f>
        <v>38998.800000000003</v>
      </c>
      <c r="D116" s="44">
        <f>D117</f>
        <v>38998.800000000003</v>
      </c>
      <c r="E116" s="44">
        <f t="shared" si="4"/>
        <v>100</v>
      </c>
    </row>
    <row r="117" spans="1:5" x14ac:dyDescent="0.25">
      <c r="A117" s="26" t="s">
        <v>187</v>
      </c>
      <c r="B117" s="27" t="s">
        <v>58</v>
      </c>
      <c r="C117" s="44">
        <v>38998.800000000003</v>
      </c>
      <c r="D117" s="44">
        <v>38998.800000000003</v>
      </c>
      <c r="E117" s="44">
        <f t="shared" si="4"/>
        <v>100</v>
      </c>
    </row>
    <row r="118" spans="1:5" ht="31.5" hidden="1" x14ac:dyDescent="0.25">
      <c r="A118" s="30" t="s">
        <v>45</v>
      </c>
      <c r="B118" s="32" t="s">
        <v>46</v>
      </c>
      <c r="C118" s="43">
        <f>C119</f>
        <v>0</v>
      </c>
      <c r="D118" s="43">
        <f>D119</f>
        <v>0</v>
      </c>
      <c r="E118" s="44" t="e">
        <f t="shared" si="4"/>
        <v>#DIV/0!</v>
      </c>
    </row>
    <row r="119" spans="1:5" ht="31.5" hidden="1" x14ac:dyDescent="0.25">
      <c r="A119" s="26" t="s">
        <v>47</v>
      </c>
      <c r="B119" s="27" t="s">
        <v>48</v>
      </c>
      <c r="C119" s="44">
        <f>C120</f>
        <v>0</v>
      </c>
      <c r="D119" s="44">
        <f>D120</f>
        <v>0</v>
      </c>
      <c r="E119" s="44" t="e">
        <f t="shared" si="4"/>
        <v>#DIV/0!</v>
      </c>
    </row>
    <row r="120" spans="1:5" ht="31.5" hidden="1" x14ac:dyDescent="0.25">
      <c r="A120" s="26" t="s">
        <v>57</v>
      </c>
      <c r="B120" s="27" t="s">
        <v>56</v>
      </c>
      <c r="C120" s="44">
        <v>0</v>
      </c>
      <c r="D120" s="44"/>
      <c r="E120" s="44" t="e">
        <f t="shared" si="4"/>
        <v>#DIV/0!</v>
      </c>
    </row>
    <row r="121" spans="1:5" x14ac:dyDescent="0.25">
      <c r="A121" s="25" t="s">
        <v>221</v>
      </c>
      <c r="B121" s="28" t="s">
        <v>11</v>
      </c>
      <c r="C121" s="43">
        <f>C122+C126+C124</f>
        <v>10409</v>
      </c>
      <c r="D121" s="43">
        <f>D122+D126+D124</f>
        <v>9968.1</v>
      </c>
      <c r="E121" s="46">
        <f t="shared" si="4"/>
        <v>95.764242482467097</v>
      </c>
    </row>
    <row r="122" spans="1:5" ht="47.25" hidden="1" x14ac:dyDescent="0.25">
      <c r="A122" s="12" t="s">
        <v>14</v>
      </c>
      <c r="B122" s="24" t="s">
        <v>13</v>
      </c>
      <c r="C122" s="44">
        <f>C123</f>
        <v>0</v>
      </c>
      <c r="D122" s="44">
        <f>D123</f>
        <v>0</v>
      </c>
      <c r="E122" s="44" t="e">
        <f t="shared" si="4"/>
        <v>#DIV/0!</v>
      </c>
    </row>
    <row r="123" spans="1:5" ht="47.25" hidden="1" x14ac:dyDescent="0.25">
      <c r="A123" s="12" t="s">
        <v>15</v>
      </c>
      <c r="B123" s="24" t="s">
        <v>12</v>
      </c>
      <c r="C123" s="44"/>
      <c r="D123" s="44"/>
      <c r="E123" s="44" t="e">
        <f t="shared" si="4"/>
        <v>#DIV/0!</v>
      </c>
    </row>
    <row r="124" spans="1:5" ht="31.5" hidden="1" x14ac:dyDescent="0.25">
      <c r="A124" s="12" t="s">
        <v>53</v>
      </c>
      <c r="B124" s="24" t="s">
        <v>54</v>
      </c>
      <c r="C124" s="44">
        <f>C125</f>
        <v>0</v>
      </c>
      <c r="D124" s="44">
        <f>D125</f>
        <v>0</v>
      </c>
      <c r="E124" s="44" t="e">
        <f t="shared" si="4"/>
        <v>#DIV/0!</v>
      </c>
    </row>
    <row r="125" spans="1:5" ht="31.5" hidden="1" x14ac:dyDescent="0.25">
      <c r="A125" s="12" t="s">
        <v>80</v>
      </c>
      <c r="B125" s="24" t="s">
        <v>55</v>
      </c>
      <c r="C125" s="44">
        <v>0</v>
      </c>
      <c r="D125" s="44"/>
      <c r="E125" s="44" t="e">
        <f t="shared" si="4"/>
        <v>#DIV/0!</v>
      </c>
    </row>
    <row r="126" spans="1:5" x14ac:dyDescent="0.25">
      <c r="A126" s="12" t="s">
        <v>223</v>
      </c>
      <c r="B126" s="24" t="s">
        <v>16</v>
      </c>
      <c r="C126" s="44">
        <f>C127</f>
        <v>10409</v>
      </c>
      <c r="D126" s="44">
        <f>D127</f>
        <v>9968.1</v>
      </c>
      <c r="E126" s="44">
        <f t="shared" si="4"/>
        <v>95.764242482467097</v>
      </c>
    </row>
    <row r="127" spans="1:5" x14ac:dyDescent="0.25">
      <c r="A127" s="12" t="s">
        <v>222</v>
      </c>
      <c r="B127" s="24" t="s">
        <v>72</v>
      </c>
      <c r="C127" s="44">
        <v>10409</v>
      </c>
      <c r="D127" s="44">
        <v>9968.1</v>
      </c>
      <c r="E127" s="44">
        <f t="shared" si="4"/>
        <v>95.764242482467097</v>
      </c>
    </row>
    <row r="128" spans="1:5" x14ac:dyDescent="0.25">
      <c r="A128" s="62" t="s">
        <v>190</v>
      </c>
      <c r="B128" s="28" t="s">
        <v>191</v>
      </c>
      <c r="C128" s="46">
        <f>C129</f>
        <v>2873.3</v>
      </c>
      <c r="D128" s="46">
        <f>D129</f>
        <v>2873.3</v>
      </c>
      <c r="E128" s="46">
        <f t="shared" si="4"/>
        <v>100</v>
      </c>
    </row>
    <row r="129" spans="1:5" x14ac:dyDescent="0.25">
      <c r="A129" s="12" t="s">
        <v>192</v>
      </c>
      <c r="B129" s="24" t="s">
        <v>193</v>
      </c>
      <c r="C129" s="44">
        <f>C130</f>
        <v>2873.3</v>
      </c>
      <c r="D129" s="44">
        <f>D130</f>
        <v>2873.3</v>
      </c>
      <c r="E129" s="44">
        <f t="shared" si="4"/>
        <v>100</v>
      </c>
    </row>
    <row r="130" spans="1:5" ht="31.5" x14ac:dyDescent="0.25">
      <c r="A130" s="12" t="s">
        <v>194</v>
      </c>
      <c r="B130" s="24" t="s">
        <v>195</v>
      </c>
      <c r="C130" s="44">
        <v>2873.3</v>
      </c>
      <c r="D130" s="44">
        <v>2873.3</v>
      </c>
      <c r="E130" s="44">
        <f t="shared" si="4"/>
        <v>100</v>
      </c>
    </row>
    <row r="131" spans="1:5" hidden="1" x14ac:dyDescent="0.25">
      <c r="A131" s="25" t="s">
        <v>136</v>
      </c>
      <c r="B131" s="29" t="s">
        <v>31</v>
      </c>
      <c r="C131" s="43">
        <f>C132</f>
        <v>0</v>
      </c>
      <c r="D131" s="43">
        <f>D132</f>
        <v>0</v>
      </c>
      <c r="E131" s="46" t="e">
        <f t="shared" si="4"/>
        <v>#DIV/0!</v>
      </c>
    </row>
    <row r="132" spans="1:5" hidden="1" x14ac:dyDescent="0.25">
      <c r="A132" s="12" t="s">
        <v>137</v>
      </c>
      <c r="B132" s="23" t="s">
        <v>73</v>
      </c>
      <c r="C132" s="44">
        <f>C133</f>
        <v>0</v>
      </c>
      <c r="D132" s="44">
        <f>D133</f>
        <v>0</v>
      </c>
      <c r="E132" s="44" t="e">
        <f t="shared" si="4"/>
        <v>#DIV/0!</v>
      </c>
    </row>
    <row r="133" spans="1:5" hidden="1" x14ac:dyDescent="0.25">
      <c r="A133" s="12" t="s">
        <v>138</v>
      </c>
      <c r="B133" s="23" t="s">
        <v>73</v>
      </c>
      <c r="C133" s="44"/>
      <c r="D133" s="44"/>
      <c r="E133" s="44" t="e">
        <f t="shared" si="4"/>
        <v>#DIV/0!</v>
      </c>
    </row>
    <row r="134" spans="1:5" ht="63" hidden="1" x14ac:dyDescent="0.25">
      <c r="A134" s="60" t="s">
        <v>166</v>
      </c>
      <c r="B134" s="59" t="s">
        <v>165</v>
      </c>
      <c r="C134" s="46">
        <f t="shared" ref="C134:D136" si="5">C135</f>
        <v>0</v>
      </c>
      <c r="D134" s="46">
        <f t="shared" si="5"/>
        <v>0</v>
      </c>
      <c r="E134" s="46"/>
    </row>
    <row r="135" spans="1:5" ht="31.5" hidden="1" x14ac:dyDescent="0.25">
      <c r="A135" s="57" t="s">
        <v>172</v>
      </c>
      <c r="B135" s="61" t="s">
        <v>171</v>
      </c>
      <c r="C135" s="44">
        <f t="shared" si="5"/>
        <v>0</v>
      </c>
      <c r="D135" s="44">
        <f t="shared" si="5"/>
        <v>0</v>
      </c>
      <c r="E135" s="44"/>
    </row>
    <row r="136" spans="1:5" hidden="1" x14ac:dyDescent="0.25">
      <c r="A136" s="12" t="s">
        <v>169</v>
      </c>
      <c r="B136" s="23" t="s">
        <v>170</v>
      </c>
      <c r="C136" s="44">
        <f t="shared" si="5"/>
        <v>0</v>
      </c>
      <c r="D136" s="44">
        <f t="shared" si="5"/>
        <v>0</v>
      </c>
      <c r="E136" s="44"/>
    </row>
    <row r="137" spans="1:5" ht="31.5" hidden="1" x14ac:dyDescent="0.25">
      <c r="A137" s="12" t="s">
        <v>167</v>
      </c>
      <c r="B137" s="23" t="s">
        <v>168</v>
      </c>
      <c r="C137" s="44"/>
      <c r="D137" s="44"/>
      <c r="E137" s="44"/>
    </row>
    <row r="138" spans="1:5" s="17" customFormat="1" ht="31.5" hidden="1" x14ac:dyDescent="0.25">
      <c r="A138" s="30" t="s">
        <v>32</v>
      </c>
      <c r="B138" s="31" t="s">
        <v>33</v>
      </c>
      <c r="C138" s="49">
        <f>C139</f>
        <v>0</v>
      </c>
      <c r="D138" s="49">
        <f>D139</f>
        <v>0</v>
      </c>
      <c r="E138" s="44" t="e">
        <f t="shared" si="4"/>
        <v>#DIV/0!</v>
      </c>
    </row>
    <row r="139" spans="1:5" ht="31.5" hidden="1" x14ac:dyDescent="0.25">
      <c r="A139" s="26" t="s">
        <v>74</v>
      </c>
      <c r="B139" s="27" t="s">
        <v>75</v>
      </c>
      <c r="C139" s="50"/>
      <c r="D139" s="50"/>
      <c r="E139" s="44" t="e">
        <f t="shared" si="4"/>
        <v>#DIV/0!</v>
      </c>
    </row>
    <row r="140" spans="1:5" hidden="1" x14ac:dyDescent="0.25">
      <c r="A140" s="64" t="s">
        <v>136</v>
      </c>
      <c r="B140" s="65" t="s">
        <v>31</v>
      </c>
      <c r="C140" s="66">
        <f>C141</f>
        <v>0</v>
      </c>
      <c r="D140" s="66">
        <f>D141</f>
        <v>0</v>
      </c>
      <c r="E140" s="46" t="e">
        <f>D140/C140*100</f>
        <v>#DIV/0!</v>
      </c>
    </row>
    <row r="141" spans="1:5" hidden="1" x14ac:dyDescent="0.25">
      <c r="A141" s="26" t="s">
        <v>224</v>
      </c>
      <c r="B141" s="27" t="s">
        <v>73</v>
      </c>
      <c r="C141" s="50">
        <f>C142</f>
        <v>0</v>
      </c>
      <c r="D141" s="50">
        <f>D142</f>
        <v>0</v>
      </c>
      <c r="E141" s="44" t="e">
        <f>D141/C141*100</f>
        <v>#DIV/0!</v>
      </c>
    </row>
    <row r="142" spans="1:5" ht="31.5" hidden="1" x14ac:dyDescent="0.25">
      <c r="A142" s="12" t="s">
        <v>225</v>
      </c>
      <c r="B142" s="24" t="s">
        <v>226</v>
      </c>
      <c r="C142" s="44"/>
      <c r="D142" s="44"/>
      <c r="E142" s="44" t="e">
        <f t="shared" ref="E142:E145" si="6">D142/C142*100</f>
        <v>#DIV/0!</v>
      </c>
    </row>
    <row r="143" spans="1:5" ht="31.5" hidden="1" x14ac:dyDescent="0.25">
      <c r="A143" s="30" t="s">
        <v>238</v>
      </c>
      <c r="B143" s="31" t="s">
        <v>239</v>
      </c>
      <c r="C143" s="46">
        <f>C144</f>
        <v>0</v>
      </c>
      <c r="D143" s="46">
        <f>D144</f>
        <v>0</v>
      </c>
      <c r="E143" s="46" t="e">
        <f t="shared" si="6"/>
        <v>#DIV/0!</v>
      </c>
    </row>
    <row r="144" spans="1:5" ht="31.5" hidden="1" x14ac:dyDescent="0.25">
      <c r="A144" s="26" t="s">
        <v>240</v>
      </c>
      <c r="B144" s="27" t="s">
        <v>75</v>
      </c>
      <c r="C144" s="44">
        <f>C145</f>
        <v>0</v>
      </c>
      <c r="D144" s="44">
        <f>D145</f>
        <v>0</v>
      </c>
      <c r="E144" s="44" t="e">
        <f t="shared" si="6"/>
        <v>#DIV/0!</v>
      </c>
    </row>
    <row r="145" spans="1:5" ht="31.5" hidden="1" x14ac:dyDescent="0.25">
      <c r="A145" s="26" t="s">
        <v>241</v>
      </c>
      <c r="B145" s="27" t="s">
        <v>242</v>
      </c>
      <c r="C145" s="44"/>
      <c r="D145" s="44"/>
      <c r="E145" s="44" t="e">
        <f t="shared" si="6"/>
        <v>#DIV/0!</v>
      </c>
    </row>
    <row r="146" spans="1:5" hidden="1" x14ac:dyDescent="0.25">
      <c r="C146" s="1"/>
    </row>
  </sheetData>
  <mergeCells count="3">
    <mergeCell ref="A4:E4"/>
    <mergeCell ref="B1:E1"/>
    <mergeCell ref="D6:E6"/>
  </mergeCells>
  <phoneticPr fontId="3" type="noConversion"/>
  <pageMargins left="0.70866141732283472" right="0.11811023622047245" top="0.15748031496062992" bottom="0.15748031496062992" header="0.31496062992125984" footer="0.31496062992125984"/>
  <pageSetup paperSize="9" scale="55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2024-03-21T13:49:08Z</cp:lastPrinted>
  <dcterms:created xsi:type="dcterms:W3CDTF">1996-10-08T23:32:33Z</dcterms:created>
  <dcterms:modified xsi:type="dcterms:W3CDTF">2024-03-21T13:49:11Z</dcterms:modified>
</cp:coreProperties>
</file>