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540" yWindow="0" windowWidth="28260" windowHeight="14985"/>
  </bookViews>
  <sheets>
    <sheet name="Отчет" sheetId="2" r:id="rId1"/>
  </sheets>
  <definedNames>
    <definedName name="_xlnm._FilterDatabase" localSheetId="0" hidden="1">Отчет!$A$9:$I$19</definedName>
    <definedName name="_xlnm.Print_Titles" localSheetId="0">Отчет!$7:$9</definedName>
  </definedNames>
  <calcPr calcId="125725"/>
</workbook>
</file>

<file path=xl/calcChain.xml><?xml version="1.0" encoding="utf-8"?>
<calcChain xmlns="http://schemas.openxmlformats.org/spreadsheetml/2006/main">
  <c r="F27" i="2"/>
  <c r="F26"/>
  <c r="D27"/>
  <c r="D26"/>
  <c r="M10" l="1"/>
  <c r="M23" s="1"/>
  <c r="M11"/>
  <c r="Q12"/>
  <c r="M17"/>
  <c r="K23"/>
  <c r="L23"/>
  <c r="N23"/>
  <c r="O23"/>
  <c r="P23"/>
  <c r="Q23"/>
  <c r="R23"/>
  <c r="S23"/>
  <c r="T23"/>
  <c r="U23"/>
  <c r="G10"/>
</calcChain>
</file>

<file path=xl/sharedStrings.xml><?xml version="1.0" encoding="utf-8"?>
<sst xmlns="http://schemas.openxmlformats.org/spreadsheetml/2006/main" count="89" uniqueCount="62">
  <si>
    <t>Код формы по ОКУД</t>
  </si>
  <si>
    <t>0503762</t>
  </si>
  <si>
    <t>СВЕДЕНИЯ</t>
  </si>
  <si>
    <t>Государственные (муниципальные) услуги (работы)</t>
  </si>
  <si>
    <t>Единица измерения</t>
  </si>
  <si>
    <t>По плану</t>
  </si>
  <si>
    <t>Фактически</t>
  </si>
  <si>
    <t>Не исполнено</t>
  </si>
  <si>
    <t>Причина неисполнения</t>
  </si>
  <si>
    <t>код</t>
  </si>
  <si>
    <t>наименование</t>
  </si>
  <si>
    <t>количество</t>
  </si>
  <si>
    <t>сумма,руб.</t>
  </si>
  <si>
    <t>Организация и проведение культурно-массовых мероприятий</t>
  </si>
  <si>
    <t>Количество мероприятий (Штука)</t>
  </si>
  <si>
    <t>Библиотечное, библиографическое и информационное обслуживание пользователей библиотеки</t>
  </si>
  <si>
    <t>ПОСЕЩ</t>
  </si>
  <si>
    <t>07.013.1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</si>
  <si>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</si>
  <si>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ШТ</t>
  </si>
  <si>
    <t>07.014.1</t>
  </si>
  <si>
    <t>Библиографическая обработка документов и создание каталогов</t>
  </si>
  <si>
    <t>07.041.1</t>
  </si>
  <si>
    <t>Организация деятельности клубных формирований и формирований самодеятельного народного творчества</t>
  </si>
  <si>
    <t>11.Г42.0</t>
  </si>
  <si>
    <t>Реализация дополнительных общеразвивающих программ в области искусства</t>
  </si>
  <si>
    <t>ЧЕЛ.Ч</t>
  </si>
  <si>
    <t>11.Д04.0</t>
  </si>
  <si>
    <t>Реализация дополнительных общеобразовательных предпрофессиональных программ в области искусства</t>
  </si>
  <si>
    <t>ЧЕЛ</t>
  </si>
  <si>
    <t>47.006.0</t>
  </si>
  <si>
    <t>47.012.0</t>
  </si>
  <si>
    <t>47.011.0</t>
  </si>
  <si>
    <t>47.019.0</t>
  </si>
  <si>
    <t>Оказание туристско-информационных услуг</t>
  </si>
  <si>
    <t>Количество посещений</t>
  </si>
  <si>
    <t>47.018.0</t>
  </si>
  <si>
    <t>859.001</t>
  </si>
  <si>
    <t>Организация предоставления дополнительного образования</t>
  </si>
  <si>
    <t>859.002</t>
  </si>
  <si>
    <t>Организация предоставления общедоступного и бесплатного дошкольного образования</t>
  </si>
  <si>
    <t>859.003</t>
  </si>
  <si>
    <t>Организация предоставления общедоступного и бесплатного начального общего, основного общего, среднего (полного) общего образования</t>
  </si>
  <si>
    <t>меридиан</t>
  </si>
  <si>
    <t>ЦБС</t>
  </si>
  <si>
    <t>Парк</t>
  </si>
  <si>
    <t>о выполнении государственными учреждениями МО МР "Печора" муниципальных заданий на оказание муниципальных услуг (выполнение работ) в 2023  году, а также об объемах финансового обеспечения выполнения муниципальных заданий</t>
  </si>
  <si>
    <t>отсутствие желающих обучаться по предпрофессиональным программам, на общеразвивающие программы набрано больше детей.</t>
  </si>
  <si>
    <t>30.003.1</t>
  </si>
  <si>
    <t>Обеспечение доступа к объектам спорта</t>
  </si>
  <si>
    <t>кол-во часов</t>
  </si>
  <si>
    <t>09.07.4.1</t>
  </si>
  <si>
    <t>Осуществление издательской деятельности</t>
  </si>
  <si>
    <t>объем тиража</t>
  </si>
  <si>
    <t>09.07.4.2</t>
  </si>
  <si>
    <t>количество печатных страниц</t>
  </si>
  <si>
    <t>42.002.0</t>
  </si>
  <si>
    <t>Реализация дополнительных образовательных программ спортивной подготовки по олимпийским видам спорта</t>
  </si>
  <si>
    <t>42.004.0</t>
  </si>
  <si>
    <t>Реализация дополнительных образовательных программ спортивной подготовки по неолимпийским видам спорта</t>
  </si>
  <si>
    <t>30.006.1</t>
  </si>
  <si>
    <t xml:space="preserve"> Организация и проведение спортивно-оздоровительной работы по развитию физической культуры и спорта среди различных групп населения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</si>
</sst>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#,##0.0"/>
  </numFmts>
  <fonts count="11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" fillId="0" borderId="1"/>
    <xf numFmtId="0" fontId="2" fillId="0" borderId="1"/>
    <xf numFmtId="0" fontId="2" fillId="0" borderId="2"/>
    <xf numFmtId="0" fontId="3" fillId="0" borderId="3">
      <alignment horizontal="right"/>
    </xf>
    <xf numFmtId="49" fontId="4" fillId="0" borderId="4">
      <alignment horizontal="center"/>
    </xf>
    <xf numFmtId="0" fontId="3" fillId="0" borderId="1">
      <alignment horizontal="right"/>
    </xf>
    <xf numFmtId="49" fontId="4" fillId="0" borderId="5">
      <alignment horizontal="center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6">
      <alignment horizontal="left" wrapText="1"/>
    </xf>
    <xf numFmtId="0" fontId="1" fillId="0" borderId="6"/>
    <xf numFmtId="0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 vertical="center"/>
    </xf>
    <xf numFmtId="49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/>
    </xf>
    <xf numFmtId="49" fontId="2" fillId="0" borderId="7">
      <alignment horizontal="center"/>
    </xf>
    <xf numFmtId="0" fontId="2" fillId="0" borderId="7">
      <alignment horizontal="center" wrapText="1"/>
    </xf>
    <xf numFmtId="0" fontId="2" fillId="0" borderId="7">
      <alignment horizontal="center" shrinkToFit="1"/>
    </xf>
    <xf numFmtId="4" fontId="2" fillId="0" borderId="7">
      <alignment horizontal="right" shrinkToFit="1"/>
    </xf>
    <xf numFmtId="49" fontId="2" fillId="0" borderId="7">
      <alignment horizontal="center" wrapText="1"/>
    </xf>
    <xf numFmtId="0" fontId="2" fillId="0" borderId="8"/>
    <xf numFmtId="0" fontId="2" fillId="0" borderId="9"/>
    <xf numFmtId="0" fontId="6" fillId="0" borderId="6">
      <alignment horizontal="left" vertical="center"/>
    </xf>
    <xf numFmtId="0" fontId="6" fillId="0" borderId="7">
      <alignment horizontal="left" vertical="center" wrapText="1"/>
    </xf>
    <xf numFmtId="0" fontId="6" fillId="0" borderId="8">
      <alignment horizontal="left" vertical="center"/>
    </xf>
    <xf numFmtId="0" fontId="1" fillId="0" borderId="8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1" fillId="2" borderId="1"/>
    <xf numFmtId="0" fontId="1" fillId="2" borderId="10"/>
    <xf numFmtId="0" fontId="1" fillId="2" borderId="8"/>
    <xf numFmtId="0" fontId="1" fillId="2" borderId="6"/>
    <xf numFmtId="43" fontId="7" fillId="0" borderId="0" applyFont="0" applyFill="0" applyBorder="0" applyAlignment="0" applyProtection="0"/>
  </cellStyleXfs>
  <cellXfs count="95">
    <xf numFmtId="0" fontId="0" fillId="0" borderId="0" xfId="0"/>
    <xf numFmtId="49" fontId="2" fillId="0" borderId="7" xfId="18" applyAlignment="1">
      <alignment horizontal="center" vertical="center"/>
    </xf>
    <xf numFmtId="49" fontId="8" fillId="0" borderId="7" xfId="18" applyFont="1" applyAlignment="1">
      <alignment horizontal="center" vertical="center"/>
    </xf>
    <xf numFmtId="0" fontId="8" fillId="0" borderId="13" xfId="19" applyFont="1" applyBorder="1" applyAlignment="1">
      <alignment horizontal="center" vertical="center" wrapText="1"/>
    </xf>
    <xf numFmtId="0" fontId="2" fillId="0" borderId="13" xfId="19" applyBorder="1" applyAlignment="1">
      <alignment horizontal="center" vertical="center" wrapText="1"/>
    </xf>
    <xf numFmtId="0" fontId="8" fillId="0" borderId="12" xfId="17" applyFont="1" applyBorder="1" applyAlignment="1">
      <alignment horizontal="center" vertical="center" wrapText="1"/>
    </xf>
    <xf numFmtId="4" fontId="8" fillId="0" borderId="12" xfId="21" applyFont="1" applyBorder="1" applyAlignment="1">
      <alignment horizontal="right" vertical="center" shrinkToFit="1"/>
    </xf>
    <xf numFmtId="49" fontId="8" fillId="0" borderId="12" xfId="22" applyFont="1" applyBorder="1" applyAlignment="1">
      <alignment horizontal="center" vertical="center" wrapText="1"/>
    </xf>
    <xf numFmtId="49" fontId="2" fillId="0" borderId="12" xfId="22" applyBorder="1" applyAlignment="1">
      <alignment horizontal="center" vertical="center" wrapText="1"/>
    </xf>
    <xf numFmtId="4" fontId="8" fillId="3" borderId="12" xfId="21" applyFont="1" applyFill="1" applyBorder="1" applyAlignment="1">
      <alignment horizontal="right" vertical="center" shrinkToFit="1"/>
    </xf>
    <xf numFmtId="49" fontId="9" fillId="0" borderId="12" xfId="22" applyFont="1" applyBorder="1" applyAlignment="1">
      <alignment horizontal="center" vertical="center" wrapText="1"/>
    </xf>
    <xf numFmtId="0" fontId="2" fillId="0" borderId="12" xfId="17" applyBorder="1" applyAlignment="1">
      <alignment horizontal="center" vertical="center" wrapText="1"/>
    </xf>
    <xf numFmtId="49" fontId="2" fillId="3" borderId="7" xfId="18" applyFill="1" applyAlignment="1" applyProtection="1">
      <alignment horizontal="center" vertical="center"/>
    </xf>
    <xf numFmtId="0" fontId="2" fillId="3" borderId="7" xfId="19" applyNumberFormat="1" applyFill="1" applyAlignment="1" applyProtection="1">
      <alignment horizontal="center" vertical="center" wrapText="1"/>
    </xf>
    <xf numFmtId="0" fontId="2" fillId="3" borderId="7" xfId="17" applyNumberFormat="1" applyFill="1" applyAlignment="1" applyProtection="1">
      <alignment horizontal="center" vertical="center" wrapText="1"/>
    </xf>
    <xf numFmtId="4" fontId="8" fillId="3" borderId="7" xfId="21" applyFont="1" applyFill="1" applyAlignment="1" applyProtection="1">
      <alignment horizontal="right" vertical="center" shrinkToFit="1"/>
    </xf>
    <xf numFmtId="49" fontId="2" fillId="3" borderId="7" xfId="22" applyFill="1" applyAlignment="1" applyProtection="1">
      <alignment horizontal="center" vertical="center" wrapText="1"/>
    </xf>
    <xf numFmtId="0" fontId="5" fillId="0" borderId="1" xfId="8" applyAlignment="1">
      <alignment horizontal="center" vertical="center" wrapText="1"/>
    </xf>
    <xf numFmtId="0" fontId="5" fillId="0" borderId="1" xfId="8" applyAlignment="1" applyProtection="1">
      <alignment horizontal="center" vertical="center" wrapText="1"/>
      <protection locked="0"/>
    </xf>
    <xf numFmtId="4" fontId="8" fillId="3" borderId="7" xfId="38" applyNumberFormat="1" applyFont="1" applyFill="1" applyBorder="1" applyAlignment="1" applyProtection="1">
      <alignment horizontal="right" vertical="center" shrinkToFit="1"/>
    </xf>
    <xf numFmtId="4" fontId="8" fillId="3" borderId="7" xfId="21" applyNumberFormat="1" applyFont="1" applyFill="1" applyAlignment="1" applyProtection="1">
      <alignment horizontal="right" vertical="center" shrinkToFit="1"/>
    </xf>
    <xf numFmtId="4" fontId="8" fillId="3" borderId="7" xfId="20" applyNumberFormat="1" applyFont="1" applyFill="1" applyAlignment="1" applyProtection="1">
      <alignment horizontal="right" vertical="center" shrinkToFit="1"/>
    </xf>
    <xf numFmtId="0" fontId="1" fillId="0" borderId="1" xfId="1" applyAlignment="1">
      <alignment vertical="center"/>
    </xf>
    <xf numFmtId="0" fontId="2" fillId="0" borderId="1" xfId="2" applyAlignment="1">
      <alignment vertical="center"/>
    </xf>
    <xf numFmtId="0" fontId="2" fillId="0" borderId="1" xfId="3" applyBorder="1" applyAlignment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4" applyAlignment="1">
      <alignment horizontal="right" vertical="center"/>
    </xf>
    <xf numFmtId="49" fontId="4" fillId="0" borderId="11" xfId="5" applyBorder="1" applyAlignment="1">
      <alignment horizontal="center" vertical="center"/>
    </xf>
    <xf numFmtId="0" fontId="3" fillId="0" borderId="1" xfId="6" applyAlignment="1">
      <alignment horizontal="right" vertical="center"/>
    </xf>
    <xf numFmtId="49" fontId="4" fillId="0" borderId="1" xfId="7" applyBorder="1" applyAlignment="1">
      <alignment horizontal="center" vertical="center"/>
    </xf>
    <xf numFmtId="0" fontId="5" fillId="0" borderId="1" xfId="8" applyAlignment="1">
      <alignment horizontal="center" vertical="center"/>
    </xf>
    <xf numFmtId="0" fontId="5" fillId="0" borderId="1" xfId="8" applyAlignment="1" applyProtection="1">
      <alignment horizontal="center" vertical="center"/>
      <protection locked="0"/>
    </xf>
    <xf numFmtId="0" fontId="5" fillId="0" borderId="6" xfId="10" applyAlignment="1">
      <alignment horizontal="left" vertical="center" wrapText="1"/>
    </xf>
    <xf numFmtId="0" fontId="5" fillId="0" borderId="1" xfId="10" applyBorder="1" applyAlignment="1">
      <alignment horizontal="left" vertical="center" wrapText="1"/>
    </xf>
    <xf numFmtId="0" fontId="1" fillId="0" borderId="1" xfId="11" applyBorder="1" applyAlignment="1">
      <alignment vertical="center"/>
    </xf>
    <xf numFmtId="0" fontId="2" fillId="0" borderId="7" xfId="12" applyAlignment="1">
      <alignment horizontal="center" vertical="center" wrapText="1"/>
    </xf>
    <xf numFmtId="0" fontId="2" fillId="0" borderId="13" xfId="12" applyBorder="1" applyAlignment="1" applyProtection="1">
      <alignment horizontal="center" vertical="center" wrapText="1"/>
      <protection locked="0"/>
    </xf>
    <xf numFmtId="0" fontId="2" fillId="0" borderId="12" xfId="13" applyBorder="1" applyAlignment="1">
      <alignment horizontal="center" vertical="center" wrapText="1"/>
    </xf>
    <xf numFmtId="0" fontId="2" fillId="0" borderId="12" xfId="14" applyBorder="1" applyAlignment="1">
      <alignment horizontal="center" vertical="center"/>
    </xf>
    <xf numFmtId="0" fontId="2" fillId="0" borderId="12" xfId="14" applyBorder="1" applyAlignment="1" applyProtection="1">
      <alignment horizontal="center" vertical="center"/>
      <protection locked="0"/>
    </xf>
    <xf numFmtId="49" fontId="2" fillId="0" borderId="12" xfId="15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7" xfId="16" applyAlignment="1">
      <alignment horizontal="center" vertical="center" wrapText="1"/>
    </xf>
    <xf numFmtId="0" fontId="2" fillId="0" borderId="13" xfId="16" applyBorder="1" applyAlignment="1">
      <alignment horizontal="center" vertical="center" wrapText="1"/>
    </xf>
    <xf numFmtId="0" fontId="2" fillId="0" borderId="12" xfId="13" applyBorder="1" applyAlignment="1" applyProtection="1">
      <alignment horizontal="center" vertical="center" wrapText="1"/>
      <protection locked="0"/>
    </xf>
    <xf numFmtId="0" fontId="2" fillId="0" borderId="12" xfId="16" applyBorder="1" applyAlignment="1">
      <alignment horizontal="center" vertical="center" wrapText="1"/>
    </xf>
    <xf numFmtId="49" fontId="2" fillId="0" borderId="12" xfId="15" applyBorder="1" applyAlignment="1" applyProtection="1">
      <alignment horizontal="center" vertical="center" wrapText="1"/>
      <protection locked="0"/>
    </xf>
    <xf numFmtId="0" fontId="2" fillId="4" borderId="17" xfId="16" applyFill="1" applyBorder="1" applyAlignment="1">
      <alignment horizontal="center" vertical="center" wrapText="1"/>
    </xf>
    <xf numFmtId="0" fontId="2" fillId="5" borderId="7" xfId="16" applyFill="1" applyAlignment="1">
      <alignment horizontal="center" vertical="center" wrapText="1"/>
    </xf>
    <xf numFmtId="0" fontId="2" fillId="4" borderId="7" xfId="16" applyFill="1" applyAlignment="1">
      <alignment horizontal="center" vertical="center" wrapText="1"/>
    </xf>
    <xf numFmtId="0" fontId="2" fillId="0" borderId="7" xfId="17" applyAlignment="1">
      <alignment horizontal="center" vertical="center"/>
    </xf>
    <xf numFmtId="0" fontId="2" fillId="0" borderId="13" xfId="17" applyBorder="1" applyAlignment="1">
      <alignment horizontal="center" vertical="center"/>
    </xf>
    <xf numFmtId="0" fontId="2" fillId="0" borderId="12" xfId="17" applyBorder="1" applyAlignment="1">
      <alignment horizontal="center" vertical="center"/>
    </xf>
    <xf numFmtId="0" fontId="0" fillId="4" borderId="18" xfId="0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4" fontId="8" fillId="0" borderId="12" xfId="20" applyNumberFormat="1" applyFont="1" applyBorder="1" applyAlignment="1">
      <alignment horizontal="right" vertical="center" shrinkToFit="1"/>
    </xf>
    <xf numFmtId="4" fontId="8" fillId="0" borderId="12" xfId="21" applyNumberFormat="1" applyFont="1" applyBorder="1" applyAlignment="1">
      <alignment horizontal="right" vertical="center" shrinkToFit="1"/>
    </xf>
    <xf numFmtId="4" fontId="0" fillId="4" borderId="18" xfId="0" applyNumberFormat="1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2" fontId="0" fillId="5" borderId="12" xfId="0" applyNumberFormat="1" applyFont="1" applyFill="1" applyBorder="1" applyAlignment="1" applyProtection="1">
      <alignment vertical="center"/>
      <protection locked="0"/>
    </xf>
    <xf numFmtId="2" fontId="0" fillId="4" borderId="12" xfId="0" applyNumberFormat="1" applyFont="1" applyFill="1" applyBorder="1" applyAlignment="1" applyProtection="1">
      <alignment vertical="center"/>
      <protection locked="0"/>
    </xf>
    <xf numFmtId="0" fontId="0" fillId="5" borderId="12" xfId="0" applyFont="1" applyFill="1" applyBorder="1" applyAlignment="1" applyProtection="1">
      <alignment vertical="center"/>
      <protection locked="0"/>
    </xf>
    <xf numFmtId="0" fontId="0" fillId="4" borderId="12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2" fontId="10" fillId="4" borderId="12" xfId="0" applyNumberFormat="1" applyFont="1" applyFill="1" applyBorder="1" applyAlignment="1" applyProtection="1">
      <alignment vertical="center"/>
      <protection locked="0"/>
    </xf>
    <xf numFmtId="4" fontId="8" fillId="3" borderId="12" xfId="20" applyNumberFormat="1" applyFont="1" applyFill="1" applyBorder="1" applyAlignment="1">
      <alignment horizontal="right" vertical="center" shrinkToFit="1"/>
    </xf>
    <xf numFmtId="0" fontId="10" fillId="4" borderId="18" xfId="0" applyFont="1" applyFill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4" fontId="10" fillId="5" borderId="12" xfId="0" applyNumberFormat="1" applyFont="1" applyFill="1" applyBorder="1" applyAlignment="1" applyProtection="1">
      <alignment vertical="center"/>
      <protection locked="0"/>
    </xf>
    <xf numFmtId="0" fontId="10" fillId="4" borderId="12" xfId="0" applyFont="1" applyFill="1" applyBorder="1" applyAlignment="1" applyProtection="1">
      <alignment vertical="center"/>
      <protection locked="0"/>
    </xf>
    <xf numFmtId="0" fontId="10" fillId="5" borderId="1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7" xfId="17" applyNumberFormat="1" applyFont="1" applyAlignment="1" applyProtection="1">
      <alignment horizontal="center" vertical="center" wrapText="1"/>
    </xf>
    <xf numFmtId="0" fontId="2" fillId="3" borderId="7" xfId="17" applyNumberFormat="1" applyFont="1" applyFill="1" applyAlignment="1" applyProtection="1">
      <alignment horizontal="left" vertical="center" wrapText="1"/>
    </xf>
    <xf numFmtId="0" fontId="2" fillId="3" borderId="7" xfId="17" applyNumberFormat="1" applyFont="1" applyFill="1" applyAlignment="1" applyProtection="1">
      <alignment horizontal="center" vertical="center" wrapText="1"/>
    </xf>
    <xf numFmtId="165" fontId="2" fillId="3" borderId="19" xfId="17" applyNumberFormat="1" applyFont="1" applyFill="1" applyBorder="1" applyAlignment="1" applyProtection="1">
      <alignment horizontal="center" vertical="center" wrapText="1"/>
    </xf>
    <xf numFmtId="0" fontId="2" fillId="0" borderId="7" xfId="17" applyNumberFormat="1" applyFont="1" applyAlignment="1" applyProtection="1">
      <alignment horizontal="left" vertical="center" wrapText="1"/>
    </xf>
    <xf numFmtId="0" fontId="2" fillId="0" borderId="20" xfId="17" applyNumberFormat="1" applyFont="1" applyBorder="1" applyAlignment="1" applyProtection="1">
      <alignment horizontal="center" vertical="center" wrapText="1"/>
    </xf>
    <xf numFmtId="0" fontId="2" fillId="0" borderId="19" xfId="17" applyNumberFormat="1" applyFont="1" applyBorder="1" applyAlignment="1" applyProtection="1">
      <alignment horizontal="center" vertical="center" wrapText="1"/>
    </xf>
    <xf numFmtId="0" fontId="2" fillId="3" borderId="7" xfId="19" applyNumberFormat="1" applyFill="1" applyAlignment="1" applyProtection="1">
      <alignment horizontal="left" vertical="center" wrapText="1"/>
    </xf>
    <xf numFmtId="0" fontId="2" fillId="3" borderId="13" xfId="20" applyNumberFormat="1" applyFill="1" applyBorder="1" applyAlignment="1" applyProtection="1">
      <alignment horizontal="center" vertical="center" shrinkToFit="1"/>
    </xf>
    <xf numFmtId="165" fontId="2" fillId="3" borderId="21" xfId="21" applyNumberFormat="1" applyFill="1" applyBorder="1" applyAlignment="1" applyProtection="1">
      <alignment horizontal="center" vertical="center" shrinkToFit="1"/>
    </xf>
    <xf numFmtId="0" fontId="2" fillId="3" borderId="7" xfId="19" applyNumberFormat="1" applyFont="1" applyFill="1" applyAlignment="1" applyProtection="1">
      <alignment horizontal="left" vertical="center" wrapText="1"/>
    </xf>
    <xf numFmtId="0" fontId="2" fillId="3" borderId="13" xfId="20" applyNumberFormat="1" applyFont="1" applyFill="1" applyBorder="1" applyAlignment="1" applyProtection="1">
      <alignment horizontal="center" vertical="center" shrinkToFit="1"/>
    </xf>
    <xf numFmtId="165" fontId="2" fillId="3" borderId="22" xfId="21" applyNumberFormat="1" applyFill="1" applyBorder="1" applyAlignment="1" applyProtection="1">
      <alignment horizontal="center" vertical="center" shrinkToFit="1"/>
    </xf>
    <xf numFmtId="49" fontId="2" fillId="0" borderId="7" xfId="18" applyFont="1" applyAlignment="1" applyProtection="1">
      <alignment horizontal="center" vertical="center"/>
    </xf>
    <xf numFmtId="165" fontId="2" fillId="3" borderId="23" xfId="21" applyNumberFormat="1" applyFill="1" applyBorder="1" applyAlignment="1" applyProtection="1">
      <alignment horizontal="center" vertical="center" shrinkToFit="1"/>
    </xf>
  </cellXfs>
  <cellStyles count="39">
    <cellStyle name="br" xfId="31"/>
    <cellStyle name="col" xfId="30"/>
    <cellStyle name="st36" xfId="19"/>
    <cellStyle name="style0" xfId="32"/>
    <cellStyle name="td" xfId="33"/>
    <cellStyle name="tr" xfId="29"/>
    <cellStyle name="xl21" xfId="34"/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29" xfId="35"/>
    <cellStyle name="xl30" xfId="18"/>
    <cellStyle name="xl31" xfId="36"/>
    <cellStyle name="xl32" xfId="13"/>
    <cellStyle name="xl33" xfId="14"/>
    <cellStyle name="xl34" xfId="20"/>
    <cellStyle name="xl35" xfId="21"/>
    <cellStyle name="xl36" xfId="2"/>
    <cellStyle name="xl37" xfId="4"/>
    <cellStyle name="xl38" xfId="6"/>
    <cellStyle name="xl39" xfId="11"/>
    <cellStyle name="xl40" xfId="15"/>
    <cellStyle name="xl41" xfId="3"/>
    <cellStyle name="xl42" xfId="5"/>
    <cellStyle name="xl43" xfId="7"/>
    <cellStyle name="xl44" xfId="22"/>
    <cellStyle name="xl45" xfId="37"/>
    <cellStyle name="xl46" xfId="23"/>
    <cellStyle name="xl47" xfId="25"/>
    <cellStyle name="xl48" xfId="26"/>
    <cellStyle name="xl49" xfId="27"/>
    <cellStyle name="xl50" xfId="24"/>
    <cellStyle name="xl51" xfId="28"/>
    <cellStyle name="Обычный" xfId="0" builtinId="0"/>
    <cellStyle name="Финансовый" xfId="38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tabSelected="1" topLeftCell="A18" zoomScaleNormal="100" workbookViewId="0">
      <selection activeCell="A24" sqref="A24:XFD28"/>
    </sheetView>
  </sheetViews>
  <sheetFormatPr defaultRowHeight="15"/>
  <cols>
    <col min="1" max="1" width="10.28515625" style="26" customWidth="1"/>
    <col min="2" max="2" width="34.7109375" style="26" customWidth="1"/>
    <col min="3" max="3" width="14.5703125" style="26" customWidth="1"/>
    <col min="4" max="4" width="11.28515625" style="26" customWidth="1"/>
    <col min="5" max="5" width="14.5703125" style="26" customWidth="1"/>
    <col min="6" max="6" width="11.85546875" style="26" customWidth="1"/>
    <col min="7" max="7" width="14.5703125" style="26" customWidth="1"/>
    <col min="8" max="8" width="9.42578125" style="26" customWidth="1"/>
    <col min="9" max="9" width="26.28515625" style="26" customWidth="1"/>
    <col min="10" max="10" width="0.140625" style="25" hidden="1" customWidth="1"/>
    <col min="11" max="11" width="14.140625" style="26" hidden="1" customWidth="1"/>
    <col min="12" max="12" width="9.140625" style="27" hidden="1" customWidth="1"/>
    <col min="13" max="13" width="12.7109375" style="26" hidden="1" customWidth="1"/>
    <col min="14" max="14" width="8.42578125" style="25" hidden="1" customWidth="1"/>
    <col min="15" max="15" width="12.7109375" style="26" hidden="1" customWidth="1"/>
    <col min="16" max="16" width="9.140625" style="27" hidden="1" customWidth="1"/>
    <col min="17" max="17" width="12.42578125" style="26" hidden="1" customWidth="1"/>
    <col min="18" max="18" width="10.7109375" style="25" hidden="1" customWidth="1"/>
    <col min="19" max="19" width="12.5703125" style="26" hidden="1" customWidth="1"/>
    <col min="20" max="20" width="9.140625" style="27" hidden="1" customWidth="1"/>
    <col min="21" max="21" width="13" style="26" hidden="1" customWidth="1"/>
    <col min="22" max="22" width="9.140625" style="26" hidden="1" customWidth="1"/>
    <col min="23" max="23" width="23.140625" style="26" customWidth="1"/>
    <col min="24" max="16384" width="9.140625" style="26"/>
  </cols>
  <sheetData>
    <row r="1" spans="1:23" ht="10.5" hidden="1" customHeight="1">
      <c r="A1" s="22"/>
      <c r="B1" s="22"/>
      <c r="C1" s="22"/>
      <c r="D1" s="22"/>
      <c r="E1" s="22"/>
      <c r="F1" s="22"/>
      <c r="G1" s="22"/>
      <c r="H1" s="23"/>
      <c r="I1" s="24"/>
    </row>
    <row r="2" spans="1:23" ht="15" hidden="1" customHeight="1">
      <c r="A2" s="22"/>
      <c r="B2" s="22"/>
      <c r="C2" s="22"/>
      <c r="D2" s="22"/>
      <c r="E2" s="22"/>
      <c r="F2" s="22"/>
      <c r="G2" s="22"/>
      <c r="H2" s="28" t="s">
        <v>0</v>
      </c>
      <c r="I2" s="29" t="s">
        <v>1</v>
      </c>
    </row>
    <row r="3" spans="1:23" ht="15" customHeight="1">
      <c r="A3" s="22"/>
      <c r="B3" s="22"/>
      <c r="C3" s="22"/>
      <c r="D3" s="22"/>
      <c r="E3" s="22"/>
      <c r="F3" s="22"/>
      <c r="G3" s="22"/>
      <c r="H3" s="30"/>
      <c r="I3" s="31"/>
    </row>
    <row r="4" spans="1:23" ht="15" customHeight="1">
      <c r="A4" s="32" t="s">
        <v>2</v>
      </c>
      <c r="B4" s="33"/>
      <c r="C4" s="33"/>
      <c r="D4" s="33"/>
      <c r="E4" s="33"/>
      <c r="F4" s="33"/>
      <c r="G4" s="33"/>
      <c r="H4" s="33"/>
      <c r="I4" s="33"/>
    </row>
    <row r="5" spans="1:23" ht="39" customHeight="1">
      <c r="A5" s="17" t="s">
        <v>46</v>
      </c>
      <c r="B5" s="18"/>
      <c r="C5" s="18"/>
      <c r="D5" s="18"/>
      <c r="E5" s="18"/>
      <c r="F5" s="18"/>
      <c r="G5" s="18"/>
      <c r="H5" s="18"/>
      <c r="I5" s="18"/>
    </row>
    <row r="6" spans="1:23" ht="15" customHeight="1">
      <c r="A6" s="34"/>
      <c r="B6" s="34"/>
      <c r="C6" s="35"/>
      <c r="D6" s="35"/>
      <c r="E6" s="35"/>
      <c r="F6" s="35"/>
      <c r="G6" s="35"/>
      <c r="H6" s="36"/>
      <c r="I6" s="36"/>
    </row>
    <row r="7" spans="1:23" ht="17.25" customHeight="1">
      <c r="A7" s="37" t="s">
        <v>3</v>
      </c>
      <c r="B7" s="38"/>
      <c r="C7" s="39" t="s">
        <v>4</v>
      </c>
      <c r="D7" s="40" t="s">
        <v>5</v>
      </c>
      <c r="E7" s="41"/>
      <c r="F7" s="40" t="s">
        <v>6</v>
      </c>
      <c r="G7" s="41"/>
      <c r="H7" s="42" t="s">
        <v>7</v>
      </c>
      <c r="I7" s="42" t="s">
        <v>8</v>
      </c>
      <c r="J7" s="43" t="s">
        <v>43</v>
      </c>
      <c r="K7" s="43"/>
      <c r="L7" s="43"/>
      <c r="M7" s="44"/>
      <c r="N7" s="45" t="s">
        <v>44</v>
      </c>
      <c r="O7" s="43"/>
      <c r="P7" s="43"/>
      <c r="Q7" s="44"/>
      <c r="R7" s="45" t="s">
        <v>45</v>
      </c>
      <c r="S7" s="43"/>
      <c r="T7" s="43"/>
      <c r="U7" s="44"/>
      <c r="V7" s="46"/>
    </row>
    <row r="8" spans="1:23" ht="25.5" customHeight="1">
      <c r="A8" s="47" t="s">
        <v>9</v>
      </c>
      <c r="B8" s="48" t="s">
        <v>10</v>
      </c>
      <c r="C8" s="49"/>
      <c r="D8" s="50" t="s">
        <v>11</v>
      </c>
      <c r="E8" s="50" t="s">
        <v>12</v>
      </c>
      <c r="F8" s="50" t="s">
        <v>11</v>
      </c>
      <c r="G8" s="50" t="s">
        <v>12</v>
      </c>
      <c r="H8" s="51"/>
      <c r="I8" s="51"/>
      <c r="J8" s="52" t="s">
        <v>11</v>
      </c>
      <c r="K8" s="47" t="s">
        <v>12</v>
      </c>
      <c r="L8" s="53" t="s">
        <v>11</v>
      </c>
      <c r="M8" s="47" t="s">
        <v>12</v>
      </c>
      <c r="N8" s="54" t="s">
        <v>11</v>
      </c>
      <c r="O8" s="47" t="s">
        <v>12</v>
      </c>
      <c r="P8" s="53" t="s">
        <v>11</v>
      </c>
      <c r="Q8" s="47" t="s">
        <v>12</v>
      </c>
      <c r="R8" s="54" t="s">
        <v>11</v>
      </c>
      <c r="S8" s="47" t="s">
        <v>12</v>
      </c>
      <c r="T8" s="53" t="s">
        <v>11</v>
      </c>
      <c r="U8" s="47" t="s">
        <v>12</v>
      </c>
      <c r="V8" s="46"/>
    </row>
    <row r="9" spans="1:23" ht="15" customHeight="1">
      <c r="A9" s="55">
        <v>1</v>
      </c>
      <c r="B9" s="56">
        <v>2</v>
      </c>
      <c r="C9" s="11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8"/>
      <c r="K9" s="46"/>
      <c r="L9" s="59"/>
      <c r="M9" s="46"/>
      <c r="N9" s="60"/>
      <c r="O9" s="46"/>
      <c r="P9" s="59"/>
      <c r="Q9" s="46"/>
      <c r="R9" s="60"/>
      <c r="S9" s="46"/>
      <c r="T9" s="59"/>
      <c r="U9" s="46"/>
      <c r="V9" s="46"/>
    </row>
    <row r="10" spans="1:23" s="70" customFormat="1" ht="38.25">
      <c r="A10" s="2" t="s">
        <v>30</v>
      </c>
      <c r="B10" s="3" t="s">
        <v>13</v>
      </c>
      <c r="C10" s="5" t="s">
        <v>14</v>
      </c>
      <c r="D10" s="61">
        <v>1095</v>
      </c>
      <c r="E10" s="62">
        <v>29015200.629999999</v>
      </c>
      <c r="F10" s="61">
        <v>1116</v>
      </c>
      <c r="G10" s="62">
        <f>29015200+272194.69</f>
        <v>29287394.690000001</v>
      </c>
      <c r="H10" s="6"/>
      <c r="I10" s="7"/>
      <c r="J10" s="63">
        <v>785</v>
      </c>
      <c r="K10" s="64">
        <v>25391485</v>
      </c>
      <c r="L10" s="65">
        <v>785</v>
      </c>
      <c r="M10" s="64">
        <f>25391485-52000</f>
        <v>25339485</v>
      </c>
      <c r="N10" s="66">
        <v>240</v>
      </c>
      <c r="O10" s="64">
        <v>2626179</v>
      </c>
      <c r="P10" s="67">
        <v>240</v>
      </c>
      <c r="Q10" s="64">
        <v>2571030</v>
      </c>
      <c r="R10" s="68">
        <v>70</v>
      </c>
      <c r="S10" s="64">
        <v>1371182</v>
      </c>
      <c r="T10" s="67">
        <v>70</v>
      </c>
      <c r="U10" s="64">
        <v>1371182</v>
      </c>
      <c r="V10" s="64"/>
      <c r="W10" s="69"/>
    </row>
    <row r="11" spans="1:23" ht="38.25">
      <c r="A11" s="2" t="s">
        <v>33</v>
      </c>
      <c r="B11" s="3" t="s">
        <v>13</v>
      </c>
      <c r="C11" s="5" t="s">
        <v>14</v>
      </c>
      <c r="D11" s="61">
        <v>530</v>
      </c>
      <c r="E11" s="62">
        <v>14041417</v>
      </c>
      <c r="F11" s="61">
        <v>548</v>
      </c>
      <c r="G11" s="62">
        <v>14041417</v>
      </c>
      <c r="H11" s="6"/>
      <c r="I11" s="8"/>
      <c r="J11" s="58">
        <v>430</v>
      </c>
      <c r="K11" s="71">
        <v>12182585</v>
      </c>
      <c r="L11" s="59">
        <v>430</v>
      </c>
      <c r="M11" s="71">
        <f>12182585-100000</f>
        <v>12082585</v>
      </c>
      <c r="N11" s="72"/>
      <c r="O11" s="46"/>
      <c r="P11" s="59"/>
      <c r="Q11" s="46"/>
      <c r="R11" s="60">
        <v>100</v>
      </c>
      <c r="S11" s="46">
        <v>1958832</v>
      </c>
      <c r="T11" s="59">
        <v>118</v>
      </c>
      <c r="U11" s="46">
        <v>1958832</v>
      </c>
      <c r="V11" s="46"/>
    </row>
    <row r="12" spans="1:23" s="70" customFormat="1" ht="38.25">
      <c r="A12" s="2" t="s">
        <v>36</v>
      </c>
      <c r="B12" s="3" t="s">
        <v>15</v>
      </c>
      <c r="C12" s="5" t="s">
        <v>16</v>
      </c>
      <c r="D12" s="73">
        <v>129960</v>
      </c>
      <c r="E12" s="73">
        <v>27586121</v>
      </c>
      <c r="F12" s="73">
        <v>254756</v>
      </c>
      <c r="G12" s="73">
        <v>27586120</v>
      </c>
      <c r="H12" s="9"/>
      <c r="I12" s="7"/>
      <c r="J12" s="74"/>
      <c r="K12" s="75"/>
      <c r="L12" s="76"/>
      <c r="M12" s="75"/>
      <c r="N12" s="68">
        <v>129960</v>
      </c>
      <c r="O12" s="64">
        <v>28160265</v>
      </c>
      <c r="P12" s="67">
        <v>254756</v>
      </c>
      <c r="Q12" s="64">
        <f>27568900+17221.03</f>
        <v>27586121.030000001</v>
      </c>
      <c r="R12" s="77"/>
      <c r="S12" s="75"/>
      <c r="T12" s="78"/>
      <c r="U12" s="75"/>
      <c r="V12" s="75"/>
    </row>
    <row r="13" spans="1:23" s="70" customFormat="1" ht="51">
      <c r="A13" s="2" t="s">
        <v>17</v>
      </c>
      <c r="B13" s="3" t="s">
        <v>18</v>
      </c>
      <c r="C13" s="5" t="s">
        <v>19</v>
      </c>
      <c r="D13" s="73">
        <v>190000</v>
      </c>
      <c r="E13" s="73">
        <v>4794755</v>
      </c>
      <c r="F13" s="73">
        <v>190000</v>
      </c>
      <c r="G13" s="73">
        <v>4794755</v>
      </c>
      <c r="H13" s="9"/>
      <c r="I13" s="10"/>
      <c r="J13" s="74"/>
      <c r="K13" s="75"/>
      <c r="L13" s="78"/>
      <c r="M13" s="75"/>
      <c r="N13" s="68">
        <v>190000</v>
      </c>
      <c r="O13" s="64">
        <v>4897600</v>
      </c>
      <c r="P13" s="67">
        <v>190000</v>
      </c>
      <c r="Q13" s="64">
        <v>4794750</v>
      </c>
      <c r="R13" s="77"/>
      <c r="S13" s="75"/>
      <c r="T13" s="78"/>
      <c r="U13" s="75"/>
      <c r="V13" s="75"/>
    </row>
    <row r="14" spans="1:23" s="70" customFormat="1" ht="38.25">
      <c r="A14" s="2" t="s">
        <v>20</v>
      </c>
      <c r="B14" s="3" t="s">
        <v>21</v>
      </c>
      <c r="C14" s="5" t="s">
        <v>14</v>
      </c>
      <c r="D14" s="61">
        <v>3500</v>
      </c>
      <c r="E14" s="61">
        <v>6808110</v>
      </c>
      <c r="F14" s="61">
        <v>3756</v>
      </c>
      <c r="G14" s="61">
        <v>6808110</v>
      </c>
      <c r="H14" s="6"/>
      <c r="I14" s="7"/>
      <c r="J14" s="74"/>
      <c r="K14" s="75"/>
      <c r="L14" s="78"/>
      <c r="M14" s="75"/>
      <c r="N14" s="68">
        <v>3500</v>
      </c>
      <c r="O14" s="64">
        <v>6954154.3499999996</v>
      </c>
      <c r="P14" s="67">
        <v>3756</v>
      </c>
      <c r="Q14" s="64">
        <v>6808110</v>
      </c>
      <c r="R14" s="68"/>
      <c r="S14" s="64"/>
      <c r="T14" s="78"/>
      <c r="U14" s="75"/>
      <c r="V14" s="75"/>
    </row>
    <row r="15" spans="1:23" ht="25.5">
      <c r="A15" s="2" t="s">
        <v>22</v>
      </c>
      <c r="B15" s="3" t="s">
        <v>34</v>
      </c>
      <c r="C15" s="5" t="s">
        <v>35</v>
      </c>
      <c r="D15" s="61">
        <v>180</v>
      </c>
      <c r="E15" s="61">
        <v>8261217.0800000001</v>
      </c>
      <c r="F15" s="61">
        <v>234</v>
      </c>
      <c r="G15" s="61">
        <v>8261210</v>
      </c>
      <c r="H15" s="6"/>
      <c r="I15" s="7"/>
      <c r="J15" s="58"/>
      <c r="K15" s="46"/>
      <c r="L15" s="59"/>
      <c r="M15" s="46"/>
      <c r="N15" s="72"/>
      <c r="O15" s="46"/>
      <c r="P15" s="59"/>
      <c r="Q15" s="46"/>
      <c r="R15" s="60">
        <v>180</v>
      </c>
      <c r="S15" s="46">
        <v>8267627.5999999996</v>
      </c>
      <c r="T15" s="59">
        <v>234</v>
      </c>
      <c r="U15" s="46">
        <v>8261217.0800000001</v>
      </c>
      <c r="V15" s="46"/>
    </row>
    <row r="16" spans="1:23" ht="38.25">
      <c r="A16" s="1" t="s">
        <v>32</v>
      </c>
      <c r="B16" s="4" t="s">
        <v>23</v>
      </c>
      <c r="C16" s="11" t="s">
        <v>14</v>
      </c>
      <c r="D16" s="61">
        <v>34</v>
      </c>
      <c r="E16" s="61">
        <v>9198490</v>
      </c>
      <c r="F16" s="61">
        <v>34</v>
      </c>
      <c r="G16" s="61">
        <v>9198490</v>
      </c>
      <c r="H16" s="6"/>
      <c r="I16" s="7"/>
      <c r="J16" s="58">
        <v>34</v>
      </c>
      <c r="K16" s="46">
        <v>9198490</v>
      </c>
      <c r="L16" s="59">
        <v>34</v>
      </c>
      <c r="M16" s="46">
        <v>9198490</v>
      </c>
      <c r="N16" s="60"/>
      <c r="O16" s="46"/>
      <c r="P16" s="59"/>
      <c r="Q16" s="46"/>
      <c r="R16" s="60"/>
      <c r="S16" s="46"/>
      <c r="T16" s="59"/>
      <c r="U16" s="46"/>
      <c r="V16" s="46"/>
    </row>
    <row r="17" spans="1:22" ht="38.25">
      <c r="A17" s="1" t="s">
        <v>31</v>
      </c>
      <c r="B17" s="4" t="s">
        <v>23</v>
      </c>
      <c r="C17" s="11" t="s">
        <v>14</v>
      </c>
      <c r="D17" s="61">
        <v>110</v>
      </c>
      <c r="E17" s="61">
        <v>32465256.960000001</v>
      </c>
      <c r="F17" s="61">
        <v>110</v>
      </c>
      <c r="G17" s="61">
        <v>32465250</v>
      </c>
      <c r="H17" s="6"/>
      <c r="I17" s="8"/>
      <c r="J17" s="58">
        <v>110</v>
      </c>
      <c r="K17" s="46">
        <v>32465256.960000001</v>
      </c>
      <c r="L17" s="59">
        <v>110</v>
      </c>
      <c r="M17" s="46">
        <f>32465256.96-722.9</f>
        <v>32464534.060000002</v>
      </c>
      <c r="N17" s="60"/>
      <c r="O17" s="46"/>
      <c r="P17" s="59"/>
      <c r="Q17" s="46"/>
      <c r="R17" s="60"/>
      <c r="S17" s="46"/>
      <c r="T17" s="59"/>
      <c r="U17" s="46"/>
      <c r="V17" s="46"/>
    </row>
    <row r="18" spans="1:22" ht="38.25">
      <c r="A18" s="1" t="s">
        <v>24</v>
      </c>
      <c r="B18" s="4" t="s">
        <v>25</v>
      </c>
      <c r="C18" s="11" t="s">
        <v>26</v>
      </c>
      <c r="D18" s="61">
        <v>11319</v>
      </c>
      <c r="E18" s="62">
        <v>3805055</v>
      </c>
      <c r="F18" s="61">
        <v>11991</v>
      </c>
      <c r="G18" s="62">
        <v>3184387.66</v>
      </c>
      <c r="H18" s="6"/>
      <c r="I18" s="8"/>
      <c r="J18" s="58"/>
      <c r="K18" s="46"/>
      <c r="L18" s="59"/>
      <c r="M18" s="46"/>
      <c r="N18" s="60"/>
      <c r="O18" s="46"/>
      <c r="P18" s="59"/>
      <c r="Q18" s="46"/>
      <c r="R18" s="60"/>
      <c r="S18" s="46"/>
      <c r="T18" s="59"/>
      <c r="U18" s="46"/>
      <c r="V18" s="46"/>
    </row>
    <row r="19" spans="1:22" ht="90" customHeight="1">
      <c r="A19" s="1" t="s">
        <v>27</v>
      </c>
      <c r="B19" s="4" t="s">
        <v>28</v>
      </c>
      <c r="C19" s="11" t="s">
        <v>29</v>
      </c>
      <c r="D19" s="61">
        <v>236</v>
      </c>
      <c r="E19" s="62">
        <v>36623484.049999997</v>
      </c>
      <c r="F19" s="61">
        <v>211</v>
      </c>
      <c r="G19" s="62">
        <v>36623480</v>
      </c>
      <c r="H19" s="6">
        <v>25</v>
      </c>
      <c r="I19" s="8" t="s">
        <v>47</v>
      </c>
      <c r="J19" s="58"/>
      <c r="K19" s="46"/>
      <c r="L19" s="59"/>
      <c r="M19" s="46"/>
      <c r="N19" s="60"/>
      <c r="O19" s="46"/>
      <c r="P19" s="59"/>
      <c r="Q19" s="46"/>
      <c r="R19" s="60"/>
      <c r="S19" s="46"/>
      <c r="T19" s="59"/>
      <c r="U19" s="46"/>
      <c r="V19" s="46"/>
    </row>
    <row r="20" spans="1:22" ht="25.5">
      <c r="A20" s="12" t="s">
        <v>37</v>
      </c>
      <c r="B20" s="13" t="s">
        <v>38</v>
      </c>
      <c r="C20" s="14" t="s">
        <v>26</v>
      </c>
      <c r="D20" s="19">
        <v>241740</v>
      </c>
      <c r="E20" s="20">
        <v>39886654.200000003</v>
      </c>
      <c r="F20" s="19">
        <v>258552</v>
      </c>
      <c r="G20" s="20">
        <v>39873010.089999996</v>
      </c>
      <c r="H20" s="15"/>
      <c r="I20" s="16"/>
      <c r="J20" s="58"/>
      <c r="K20" s="46"/>
      <c r="L20" s="59"/>
      <c r="M20" s="46"/>
      <c r="N20" s="60"/>
      <c r="O20" s="46"/>
      <c r="P20" s="59"/>
      <c r="Q20" s="46"/>
      <c r="R20" s="60"/>
      <c r="S20" s="46"/>
      <c r="T20" s="59"/>
      <c r="U20" s="46"/>
      <c r="V20" s="46"/>
    </row>
    <row r="21" spans="1:22" ht="38.25">
      <c r="A21" s="12" t="s">
        <v>39</v>
      </c>
      <c r="B21" s="13" t="s">
        <v>40</v>
      </c>
      <c r="C21" s="14" t="s">
        <v>29</v>
      </c>
      <c r="D21" s="21">
        <v>2564</v>
      </c>
      <c r="E21" s="20">
        <v>592378917.50000024</v>
      </c>
      <c r="F21" s="21">
        <v>2311</v>
      </c>
      <c r="G21" s="20">
        <v>592365273.2700001</v>
      </c>
      <c r="H21" s="15"/>
      <c r="I21" s="16"/>
      <c r="J21" s="58"/>
      <c r="K21" s="46"/>
      <c r="L21" s="59"/>
      <c r="M21" s="46"/>
      <c r="N21" s="60"/>
      <c r="O21" s="46"/>
      <c r="P21" s="59"/>
      <c r="Q21" s="46"/>
      <c r="R21" s="60"/>
      <c r="S21" s="46"/>
      <c r="T21" s="59"/>
      <c r="U21" s="46"/>
      <c r="V21" s="46"/>
    </row>
    <row r="22" spans="1:22" ht="51">
      <c r="A22" s="12" t="s">
        <v>41</v>
      </c>
      <c r="B22" s="13" t="s">
        <v>42</v>
      </c>
      <c r="C22" s="14" t="s">
        <v>29</v>
      </c>
      <c r="D22" s="21">
        <v>5460</v>
      </c>
      <c r="E22" s="20">
        <v>765468482.99000025</v>
      </c>
      <c r="F22" s="21">
        <v>5349</v>
      </c>
      <c r="G22" s="20">
        <v>765395481.34000003</v>
      </c>
      <c r="H22" s="15"/>
      <c r="I22" s="16"/>
      <c r="J22" s="58"/>
      <c r="K22" s="46"/>
      <c r="L22" s="59"/>
      <c r="M22" s="46"/>
      <c r="N22" s="60"/>
      <c r="O22" s="46"/>
      <c r="P22" s="59"/>
      <c r="Q22" s="46"/>
      <c r="R22" s="60"/>
      <c r="S22" s="46"/>
      <c r="T22" s="59"/>
      <c r="U22" s="46"/>
      <c r="V22" s="46"/>
    </row>
    <row r="23" spans="1:22">
      <c r="A23" s="80" t="s">
        <v>48</v>
      </c>
      <c r="B23" s="81" t="s">
        <v>49</v>
      </c>
      <c r="C23" s="14" t="s">
        <v>50</v>
      </c>
      <c r="D23" s="82">
        <v>1140</v>
      </c>
      <c r="E23" s="83">
        <v>22179.4</v>
      </c>
      <c r="F23" s="82">
        <v>1140</v>
      </c>
      <c r="G23" s="83">
        <v>22179.4</v>
      </c>
      <c r="H23" s="15"/>
      <c r="I23" s="16"/>
      <c r="J23" s="60"/>
      <c r="K23" s="46">
        <f>SUM(K10:K22)</f>
        <v>79237816.960000008</v>
      </c>
      <c r="L23" s="59">
        <f t="shared" ref="L23:U23" si="0">SUM(L10:L22)</f>
        <v>1359</v>
      </c>
      <c r="M23" s="46">
        <f t="shared" si="0"/>
        <v>79085094.060000002</v>
      </c>
      <c r="N23" s="60">
        <f t="shared" si="0"/>
        <v>323700</v>
      </c>
      <c r="O23" s="46">
        <f t="shared" si="0"/>
        <v>42638198.350000001</v>
      </c>
      <c r="P23" s="59">
        <f t="shared" si="0"/>
        <v>448752</v>
      </c>
      <c r="Q23" s="46">
        <f t="shared" si="0"/>
        <v>41760011.030000001</v>
      </c>
      <c r="R23" s="60">
        <f t="shared" si="0"/>
        <v>350</v>
      </c>
      <c r="S23" s="46">
        <f t="shared" si="0"/>
        <v>11597641.6</v>
      </c>
      <c r="T23" s="59">
        <f t="shared" si="0"/>
        <v>422</v>
      </c>
      <c r="U23" s="46">
        <f t="shared" si="0"/>
        <v>11591231.08</v>
      </c>
      <c r="V23" s="46"/>
    </row>
    <row r="24" spans="1:22" ht="25.5">
      <c r="A24" s="80" t="s">
        <v>51</v>
      </c>
      <c r="B24" s="84" t="s">
        <v>52</v>
      </c>
      <c r="C24" s="80" t="s">
        <v>53</v>
      </c>
      <c r="D24" s="80"/>
      <c r="E24" s="85">
        <v>4096.5</v>
      </c>
      <c r="F24" s="80"/>
      <c r="G24" s="85">
        <v>4096.5</v>
      </c>
      <c r="H24" s="15"/>
      <c r="I24" s="16"/>
      <c r="J24" s="60"/>
      <c r="K24" s="46"/>
      <c r="L24" s="59"/>
      <c r="M24" s="46"/>
      <c r="N24" s="60"/>
      <c r="O24" s="46"/>
      <c r="P24" s="59"/>
      <c r="Q24" s="46"/>
      <c r="R24" s="60"/>
      <c r="S24" s="46"/>
      <c r="T24" s="59"/>
      <c r="U24" s="46"/>
      <c r="V24" s="46"/>
    </row>
    <row r="25" spans="1:22" ht="38.25">
      <c r="A25" s="80" t="s">
        <v>54</v>
      </c>
      <c r="B25" s="84" t="s">
        <v>52</v>
      </c>
      <c r="C25" s="80" t="s">
        <v>55</v>
      </c>
      <c r="D25" s="80"/>
      <c r="E25" s="86"/>
      <c r="F25" s="80"/>
      <c r="G25" s="86"/>
      <c r="H25" s="15"/>
      <c r="I25" s="16"/>
      <c r="J25" s="60"/>
      <c r="K25" s="46"/>
      <c r="L25" s="59"/>
      <c r="M25" s="46"/>
      <c r="N25" s="60"/>
      <c r="O25" s="46"/>
      <c r="P25" s="59"/>
      <c r="Q25" s="46"/>
      <c r="R25" s="60"/>
      <c r="S25" s="46"/>
      <c r="T25" s="59"/>
      <c r="U25" s="46"/>
      <c r="V25" s="46"/>
    </row>
    <row r="26" spans="1:22" ht="51">
      <c r="A26" s="12" t="s">
        <v>56</v>
      </c>
      <c r="B26" s="87" t="s">
        <v>57</v>
      </c>
      <c r="C26" s="14" t="s">
        <v>29</v>
      </c>
      <c r="D26" s="88">
        <f>30+12+48+30+12+26+72+10+45+12</f>
        <v>297</v>
      </c>
      <c r="E26" s="89">
        <v>58460.7</v>
      </c>
      <c r="F26" s="88">
        <f>30+12+48+30+12+26+72+10+45+12</f>
        <v>297</v>
      </c>
      <c r="G26" s="89">
        <v>58460.7</v>
      </c>
      <c r="H26" s="15"/>
      <c r="I26" s="16"/>
      <c r="J26" s="60"/>
      <c r="K26" s="46"/>
      <c r="L26" s="59"/>
      <c r="M26" s="46"/>
      <c r="N26" s="60"/>
      <c r="O26" s="46"/>
      <c r="P26" s="59"/>
      <c r="Q26" s="46"/>
      <c r="R26" s="60"/>
      <c r="S26" s="46"/>
      <c r="T26" s="59"/>
      <c r="U26" s="46"/>
      <c r="V26" s="46"/>
    </row>
    <row r="27" spans="1:22" ht="51">
      <c r="A27" s="12" t="s">
        <v>58</v>
      </c>
      <c r="B27" s="90" t="s">
        <v>59</v>
      </c>
      <c r="C27" s="14" t="s">
        <v>29</v>
      </c>
      <c r="D27" s="91">
        <f>36+42+15+10</f>
        <v>103</v>
      </c>
      <c r="E27" s="92"/>
      <c r="F27" s="91">
        <f>36+42+15+10</f>
        <v>103</v>
      </c>
      <c r="G27" s="92"/>
      <c r="H27" s="15"/>
      <c r="I27" s="16"/>
      <c r="J27" s="60"/>
      <c r="K27" s="46"/>
      <c r="L27" s="59"/>
      <c r="M27" s="46"/>
      <c r="N27" s="60"/>
      <c r="O27" s="46"/>
      <c r="P27" s="59"/>
      <c r="Q27" s="46"/>
      <c r="R27" s="60"/>
      <c r="S27" s="46"/>
      <c r="T27" s="59"/>
      <c r="U27" s="46"/>
      <c r="V27" s="46"/>
    </row>
    <row r="28" spans="1:22" ht="51">
      <c r="A28" s="93" t="s">
        <v>60</v>
      </c>
      <c r="B28" s="90" t="s">
        <v>61</v>
      </c>
      <c r="C28" s="14" t="s">
        <v>29</v>
      </c>
      <c r="D28" s="91">
        <v>210</v>
      </c>
      <c r="E28" s="94"/>
      <c r="F28" s="91">
        <v>210</v>
      </c>
      <c r="G28" s="94"/>
      <c r="H28" s="15"/>
      <c r="I28" s="16"/>
      <c r="J28" s="60"/>
      <c r="K28" s="46"/>
      <c r="L28" s="59"/>
      <c r="M28" s="46"/>
      <c r="N28" s="60"/>
      <c r="O28" s="46"/>
      <c r="P28" s="59"/>
      <c r="Q28" s="46"/>
      <c r="R28" s="60"/>
      <c r="S28" s="46"/>
      <c r="T28" s="59"/>
      <c r="U28" s="46"/>
      <c r="V28" s="46"/>
    </row>
    <row r="29" spans="1:22">
      <c r="I29" s="79"/>
      <c r="J29" s="60"/>
      <c r="K29" s="46"/>
      <c r="L29" s="59"/>
      <c r="M29" s="46"/>
      <c r="N29" s="60"/>
      <c r="O29" s="46"/>
      <c r="P29" s="59"/>
      <c r="Q29" s="46"/>
      <c r="R29" s="60"/>
      <c r="S29" s="46"/>
      <c r="T29" s="59"/>
      <c r="U29" s="46"/>
      <c r="V29" s="46"/>
    </row>
  </sheetData>
  <autoFilter ref="A9:I19"/>
  <mergeCells count="15">
    <mergeCell ref="E24:E25"/>
    <mergeCell ref="G24:G25"/>
    <mergeCell ref="E26:E28"/>
    <mergeCell ref="G26:G28"/>
    <mergeCell ref="J7:M7"/>
    <mergeCell ref="N7:Q7"/>
    <mergeCell ref="R7:U7"/>
    <mergeCell ref="A4:I4"/>
    <mergeCell ref="A5:I5"/>
    <mergeCell ref="A7:B7"/>
    <mergeCell ref="C7:C8"/>
    <mergeCell ref="D7:E7"/>
    <mergeCell ref="F7:G7"/>
    <mergeCell ref="H7:H8"/>
    <mergeCell ref="I7:I8"/>
  </mergeCells>
  <pageMargins left="0.31496062992125984" right="0" top="0" bottom="0" header="0" footer="0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9A31F5E-CA73-4F0B-8AB5-4A2B75CB03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2024-04-01T12:11:17Z</cp:lastPrinted>
  <dcterms:created xsi:type="dcterms:W3CDTF">2019-03-26T14:29:43Z</dcterms:created>
  <dcterms:modified xsi:type="dcterms:W3CDTF">2024-04-01T12:17:17Z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0503762_2017.xlsx</vt:lpwstr>
  </property>
  <property fmtid="{D5CDD505-2E9C-101B-9397-08002B2CF9AE}" pid="3" name="Название отчета">
    <vt:lpwstr>0503762_2017.xlsx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0503762_2017</vt:lpwstr>
  </property>
  <property fmtid="{D5CDD505-2E9C-101B-9397-08002B2CF9AE}" pid="11" name="Локальная база">
    <vt:lpwstr>не используется</vt:lpwstr>
  </property>
</Properties>
</file>