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60" windowWidth="12120" windowHeight="8760"/>
  </bookViews>
  <sheets>
    <sheet name="2023 год" sheetId="1" r:id="rId1"/>
  </sheets>
  <definedNames>
    <definedName name="Z_6CD08D24_8AC5_4A04_B397_3AE13EDEAB7E_.wvu.Cols" localSheetId="0" hidden="1">'2023 год'!$C:$C</definedName>
    <definedName name="Z_6CD08D24_8AC5_4A04_B397_3AE13EDEAB7E_.wvu.PrintArea" localSheetId="0" hidden="1">'2023 год'!$A$6:$C$331</definedName>
    <definedName name="Z_6CD08D24_8AC5_4A04_B397_3AE13EDEAB7E_.wvu.PrintTitles" localSheetId="0" hidden="1">'2023 год'!$10:$10</definedName>
    <definedName name="Z_6CD08D24_8AC5_4A04_B397_3AE13EDEAB7E_.wvu.Rows" localSheetId="0" hidden="1">'2023 год'!#REF!,'2023 год'!$43:$43,'2023 год'!#REF!,'2023 год'!#REF!</definedName>
    <definedName name="Z_9054D699_994C_4D84_B308_71B17EA63933_.wvu.Cols" localSheetId="0" hidden="1">'2023 год'!$C:$C</definedName>
    <definedName name="Z_9054D699_994C_4D84_B308_71B17EA63933_.wvu.PrintArea" localSheetId="0" hidden="1">'2023 год'!$A$6:$C$331</definedName>
    <definedName name="Z_9054D699_994C_4D84_B308_71B17EA63933_.wvu.PrintTitles" localSheetId="0" hidden="1">'2023 год'!$10:$10</definedName>
    <definedName name="Z_9054D699_994C_4D84_B308_71B17EA63933_.wvu.Rows" localSheetId="0" hidden="1">'2023 год'!#REF!,'2023 год'!#REF!</definedName>
    <definedName name="Z_A896AC50_C409_40E3_B60D_5CAD071B06C2_.wvu.Cols" localSheetId="0" hidden="1">'2023 год'!$C:$C</definedName>
    <definedName name="Z_A896AC50_C409_40E3_B60D_5CAD071B06C2_.wvu.PrintArea" localSheetId="0" hidden="1">'2023 год'!$A$6:$C$331</definedName>
    <definedName name="Z_A896AC50_C409_40E3_B60D_5CAD071B06C2_.wvu.PrintTitles" localSheetId="0" hidden="1">'2023 год'!$10:$10</definedName>
    <definedName name="Z_A896AC50_C409_40E3_B60D_5CAD071B06C2_.wvu.Rows" localSheetId="0" hidden="1">'2023 год'!#REF!,'2023 год'!$43:$43,'2023 год'!#REF!</definedName>
    <definedName name="Z_AFF0A21F_E6DE_4E7C_BAF7_C28C97DAE642_.wvu.Cols" localSheetId="0" hidden="1">'2023 год'!$C:$C</definedName>
    <definedName name="Z_AFF0A21F_E6DE_4E7C_BAF7_C28C97DAE642_.wvu.PrintArea" localSheetId="0" hidden="1">'2023 год'!$A$6:$C$331</definedName>
    <definedName name="Z_AFF0A21F_E6DE_4E7C_BAF7_C28C97DAE642_.wvu.PrintTitles" localSheetId="0" hidden="1">'2023 год'!$10:$10</definedName>
    <definedName name="Z_AFF0A21F_E6DE_4E7C_BAF7_C28C97DAE642_.wvu.Rows" localSheetId="0" hidden="1">'2023 год'!#REF!,'2023 год'!#REF!</definedName>
    <definedName name="Z_B382D9F3_028B_4C80_8DA8_1D8F01944114_.wvu.PrintArea" localSheetId="0" hidden="1">'2023 год'!$A$6:$C$331</definedName>
    <definedName name="Z_B382D9F3_028B_4C80_8DA8_1D8F01944114_.wvu.PrintTitles" localSheetId="0" hidden="1">'2023 год'!$10:$10</definedName>
    <definedName name="Z_B382D9F3_028B_4C80_8DA8_1D8F01944114_.wvu.Rows" localSheetId="0" hidden="1">'2023 год'!#REF!,'2023 год'!#REF!,'2023 год'!#REF!</definedName>
    <definedName name="Z_E17D1875_B289_49B1_B77A_E0DF820CCF98_.wvu.Cols" localSheetId="0" hidden="1">'2023 год'!$C:$C</definedName>
    <definedName name="Z_E17D1875_B289_49B1_B77A_E0DF820CCF98_.wvu.PrintArea" localSheetId="0" hidden="1">'2023 год'!$A$6:$C$331</definedName>
    <definedName name="Z_E17D1875_B289_49B1_B77A_E0DF820CCF98_.wvu.PrintTitles" localSheetId="0" hidden="1">'2023 год'!$10:$10</definedName>
    <definedName name="Z_E17D1875_B289_49B1_B77A_E0DF820CCF98_.wvu.Rows" localSheetId="0" hidden="1">'2023 год'!#REF!,'2023 год'!$43:$43,'2023 год'!#REF!,'2023 год'!#REF!</definedName>
    <definedName name="_xlnm.Print_Area" localSheetId="0">'2023 год'!$A$1:$E$331</definedName>
  </definedNames>
  <calcPr calcId="1445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D220" i="1" l="1"/>
  <c r="D107" i="1" l="1"/>
  <c r="D305" i="1" l="1"/>
  <c r="D301" i="1"/>
  <c r="D258" i="1"/>
  <c r="E247" i="1"/>
  <c r="E80" i="1"/>
  <c r="E81" i="1"/>
  <c r="C258" i="1" l="1"/>
  <c r="E277" i="1"/>
  <c r="C220" i="1"/>
  <c r="E19" i="1"/>
  <c r="E20" i="1"/>
  <c r="D13" i="1"/>
  <c r="C13" i="1"/>
  <c r="D278" i="1" l="1"/>
  <c r="C278" i="1"/>
  <c r="C280" i="1"/>
  <c r="D280" i="1"/>
  <c r="D284" i="1"/>
  <c r="C284" i="1"/>
  <c r="C143" i="1"/>
  <c r="D199" i="1" l="1"/>
  <c r="E141" i="1" l="1"/>
  <c r="D82" i="1"/>
  <c r="D78" i="1" s="1"/>
  <c r="E85" i="1"/>
  <c r="E276" i="1"/>
  <c r="E275" i="1"/>
  <c r="E149" i="1" l="1"/>
  <c r="D148" i="1"/>
  <c r="C148" i="1"/>
  <c r="E148" i="1" l="1"/>
  <c r="E125" i="1"/>
  <c r="E127" i="1"/>
  <c r="E123" i="1"/>
  <c r="D122" i="1"/>
  <c r="C122" i="1"/>
  <c r="E122" i="1" l="1"/>
  <c r="D143" i="1"/>
  <c r="C25" i="1"/>
  <c r="D288" i="1" l="1"/>
  <c r="D140" i="1" l="1"/>
  <c r="E330" i="1" l="1"/>
  <c r="D118" i="1"/>
  <c r="E329" i="1" l="1"/>
  <c r="D295" i="1" l="1"/>
  <c r="C295" i="1"/>
  <c r="E326" i="1"/>
  <c r="E291" i="1"/>
  <c r="D177" i="1" l="1"/>
  <c r="D176" i="1" s="1"/>
  <c r="E161" i="1" l="1"/>
  <c r="C160" i="1"/>
  <c r="D160" i="1"/>
  <c r="E144" i="1"/>
  <c r="C140" i="1"/>
  <c r="E140" i="1" s="1"/>
  <c r="E135" i="1"/>
  <c r="D134" i="1"/>
  <c r="C134" i="1"/>
  <c r="D124" i="1"/>
  <c r="C124" i="1"/>
  <c r="D106" i="1"/>
  <c r="C107" i="1"/>
  <c r="C106" i="1" s="1"/>
  <c r="E108" i="1"/>
  <c r="E109" i="1"/>
  <c r="E124" i="1" l="1"/>
  <c r="E134" i="1"/>
  <c r="E160" i="1"/>
  <c r="E107" i="1"/>
  <c r="E106" i="1"/>
  <c r="D88" i="1" l="1"/>
  <c r="D87" i="1" s="1"/>
  <c r="E83" i="1"/>
  <c r="E84" i="1"/>
  <c r="E18" i="1" l="1"/>
  <c r="D322" i="1" l="1"/>
  <c r="D321" i="1" s="1"/>
  <c r="C322" i="1"/>
  <c r="E304" i="1"/>
  <c r="D303" i="1"/>
  <c r="C303" i="1"/>
  <c r="D290" i="1"/>
  <c r="C290" i="1"/>
  <c r="C321" i="1" l="1"/>
  <c r="C320" i="1" s="1"/>
  <c r="E290" i="1"/>
  <c r="D320" i="1"/>
  <c r="D319" i="1" s="1"/>
  <c r="E322" i="1"/>
  <c r="E303" i="1"/>
  <c r="E321" i="1" l="1"/>
  <c r="E246" i="1"/>
  <c r="E245" i="1"/>
  <c r="E206" i="1"/>
  <c r="D205" i="1"/>
  <c r="C205" i="1"/>
  <c r="E202" i="1"/>
  <c r="D201" i="1"/>
  <c r="C201" i="1"/>
  <c r="E190" i="1"/>
  <c r="E192" i="1"/>
  <c r="E194" i="1"/>
  <c r="E196" i="1"/>
  <c r="D195" i="1"/>
  <c r="C195" i="1"/>
  <c r="D188" i="1"/>
  <c r="E154" i="1"/>
  <c r="D153" i="1"/>
  <c r="C153" i="1"/>
  <c r="D150" i="1"/>
  <c r="D147" i="1" s="1"/>
  <c r="C150" i="1"/>
  <c r="C147" i="1" s="1"/>
  <c r="D145" i="1"/>
  <c r="E143" i="1"/>
  <c r="C145" i="1"/>
  <c r="D138" i="1"/>
  <c r="D136" i="1"/>
  <c r="D132" i="1"/>
  <c r="D130" i="1"/>
  <c r="D128" i="1"/>
  <c r="D126" i="1"/>
  <c r="D120" i="1"/>
  <c r="D116" i="1"/>
  <c r="D114" i="1"/>
  <c r="D112" i="1"/>
  <c r="C138" i="1"/>
  <c r="C136" i="1"/>
  <c r="C132" i="1"/>
  <c r="C130" i="1"/>
  <c r="C128" i="1"/>
  <c r="C126" i="1"/>
  <c r="C120" i="1"/>
  <c r="C118" i="1"/>
  <c r="C116" i="1"/>
  <c r="C114" i="1"/>
  <c r="C112" i="1"/>
  <c r="E172" i="1"/>
  <c r="D171" i="1"/>
  <c r="C171" i="1"/>
  <c r="E170" i="1"/>
  <c r="D169" i="1"/>
  <c r="C169" i="1"/>
  <c r="D158" i="1"/>
  <c r="D156" i="1"/>
  <c r="C156" i="1"/>
  <c r="D111" i="1" l="1"/>
  <c r="E126" i="1"/>
  <c r="C111" i="1"/>
  <c r="D155" i="1"/>
  <c r="E201" i="1"/>
  <c r="E195" i="1"/>
  <c r="E205" i="1"/>
  <c r="D142" i="1"/>
  <c r="C142" i="1"/>
  <c r="E171" i="1"/>
  <c r="E169" i="1"/>
  <c r="C110" i="1" l="1"/>
  <c r="D110" i="1"/>
  <c r="C82" i="1"/>
  <c r="C78" i="1" s="1"/>
  <c r="E79" i="1"/>
  <c r="E51" i="1"/>
  <c r="E82" i="1" l="1"/>
  <c r="C52" i="1"/>
  <c r="D52" i="1"/>
  <c r="D36" i="1"/>
  <c r="C36" i="1"/>
  <c r="E14" i="1" l="1"/>
  <c r="E15" i="1"/>
  <c r="E16" i="1"/>
  <c r="E17" i="1"/>
  <c r="E24" i="1"/>
  <c r="E26" i="1"/>
  <c r="E28" i="1"/>
  <c r="E30" i="1"/>
  <c r="E34" i="1"/>
  <c r="E37" i="1"/>
  <c r="E40" i="1"/>
  <c r="E41" i="1"/>
  <c r="E43" i="1"/>
  <c r="E44" i="1"/>
  <c r="E46" i="1"/>
  <c r="E49" i="1"/>
  <c r="E53" i="1"/>
  <c r="E57" i="1"/>
  <c r="E60" i="1"/>
  <c r="E63" i="1"/>
  <c r="E64" i="1"/>
  <c r="E66" i="1"/>
  <c r="E68" i="1"/>
  <c r="E70" i="1"/>
  <c r="E73" i="1"/>
  <c r="E76" i="1"/>
  <c r="E89" i="1"/>
  <c r="E92" i="1"/>
  <c r="E94" i="1"/>
  <c r="E98" i="1"/>
  <c r="E99" i="1"/>
  <c r="E103" i="1"/>
  <c r="E105" i="1"/>
  <c r="E112" i="1"/>
  <c r="E113" i="1"/>
  <c r="E114" i="1"/>
  <c r="E116" i="1"/>
  <c r="E117" i="1"/>
  <c r="E119" i="1"/>
  <c r="E121" i="1"/>
  <c r="E128" i="1"/>
  <c r="E129" i="1"/>
  <c r="E131" i="1"/>
  <c r="E132" i="1"/>
  <c r="E137" i="1"/>
  <c r="E138" i="1"/>
  <c r="E139" i="1"/>
  <c r="E142" i="1"/>
  <c r="E146" i="1"/>
  <c r="E147" i="1"/>
  <c r="E150" i="1"/>
  <c r="E151" i="1"/>
  <c r="E153" i="1"/>
  <c r="E159" i="1"/>
  <c r="E166" i="1"/>
  <c r="E168" i="1"/>
  <c r="E175" i="1"/>
  <c r="E178" i="1"/>
  <c r="E179" i="1"/>
  <c r="E180" i="1"/>
  <c r="E181" i="1"/>
  <c r="E183" i="1"/>
  <c r="E185" i="1"/>
  <c r="E187" i="1"/>
  <c r="E189" i="1"/>
  <c r="E198" i="1"/>
  <c r="E200" i="1"/>
  <c r="E204" i="1"/>
  <c r="E208" i="1"/>
  <c r="E210" i="1"/>
  <c r="E212" i="1"/>
  <c r="E214" i="1"/>
  <c r="E216" i="1"/>
  <c r="E218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9" i="1"/>
  <c r="E250" i="1"/>
  <c r="E251" i="1"/>
  <c r="E252" i="1"/>
  <c r="E253" i="1"/>
  <c r="E254" i="1"/>
  <c r="E256" i="1"/>
  <c r="E259" i="1"/>
  <c r="E260" i="1"/>
  <c r="E261" i="1"/>
  <c r="E262" i="1"/>
  <c r="E263" i="1"/>
  <c r="E264" i="1"/>
  <c r="E265" i="1"/>
  <c r="E266" i="1"/>
  <c r="E270" i="1"/>
  <c r="E268" i="1"/>
  <c r="E269" i="1"/>
  <c r="E271" i="1"/>
  <c r="E272" i="1"/>
  <c r="E273" i="1"/>
  <c r="E274" i="1"/>
  <c r="E279" i="1"/>
  <c r="E281" i="1"/>
  <c r="E283" i="1"/>
  <c r="E285" i="1"/>
  <c r="E287" i="1"/>
  <c r="E289" i="1"/>
  <c r="E293" i="1"/>
  <c r="E296" i="1"/>
  <c r="E297" i="1"/>
  <c r="E300" i="1"/>
  <c r="E302" i="1"/>
  <c r="E306" i="1"/>
  <c r="E308" i="1"/>
  <c r="E309" i="1"/>
  <c r="E310" i="1"/>
  <c r="E311" i="1"/>
  <c r="E312" i="1"/>
  <c r="E315" i="1"/>
  <c r="E318" i="1"/>
  <c r="E323" i="1"/>
  <c r="E324" i="1"/>
  <c r="E325" i="1"/>
  <c r="D328" i="1"/>
  <c r="D327" i="1" s="1"/>
  <c r="D317" i="1"/>
  <c r="D316" i="1" s="1"/>
  <c r="D314" i="1"/>
  <c r="D313" i="1" s="1"/>
  <c r="D307" i="1"/>
  <c r="D299" i="1"/>
  <c r="D294" i="1"/>
  <c r="D292" i="1"/>
  <c r="D286" i="1"/>
  <c r="D282" i="1"/>
  <c r="D257" i="1"/>
  <c r="D248" i="1" s="1"/>
  <c r="D219" i="1"/>
  <c r="D211" i="1"/>
  <c r="D207" i="1"/>
  <c r="D203" i="1"/>
  <c r="D197" i="1"/>
  <c r="D193" i="1"/>
  <c r="D184" i="1"/>
  <c r="D167" i="1"/>
  <c r="D165" i="1"/>
  <c r="D104" i="1"/>
  <c r="D101" i="1"/>
  <c r="D97" i="1"/>
  <c r="D96" i="1" s="1"/>
  <c r="D93" i="1"/>
  <c r="D91" i="1"/>
  <c r="D77" i="1"/>
  <c r="D75" i="1"/>
  <c r="D74" i="1" s="1"/>
  <c r="D72" i="1"/>
  <c r="D71" i="1" s="1"/>
  <c r="D69" i="1"/>
  <c r="D67" i="1"/>
  <c r="D65" i="1"/>
  <c r="D62" i="1"/>
  <c r="D59" i="1"/>
  <c r="D50" i="1"/>
  <c r="D48" i="1"/>
  <c r="D45" i="1"/>
  <c r="D42" i="1"/>
  <c r="D39" i="1"/>
  <c r="E36" i="1"/>
  <c r="D33" i="1"/>
  <c r="D32" i="1" s="1"/>
  <c r="D29" i="1"/>
  <c r="D27" i="1"/>
  <c r="D25" i="1"/>
  <c r="D23" i="1"/>
  <c r="D12" i="1"/>
  <c r="C29" i="1"/>
  <c r="C12" i="1"/>
  <c r="C23" i="1"/>
  <c r="C27" i="1"/>
  <c r="C33" i="1"/>
  <c r="C39" i="1"/>
  <c r="C42" i="1"/>
  <c r="C45" i="1"/>
  <c r="C48" i="1"/>
  <c r="C50" i="1"/>
  <c r="C56" i="1"/>
  <c r="C55" i="1" s="1"/>
  <c r="C54" i="1" s="1"/>
  <c r="E54" i="1" s="1"/>
  <c r="C59" i="1"/>
  <c r="C62" i="1"/>
  <c r="C65" i="1"/>
  <c r="C67" i="1"/>
  <c r="C69" i="1"/>
  <c r="C72" i="1"/>
  <c r="C71" i="1" s="1"/>
  <c r="C75" i="1"/>
  <c r="C74" i="1" s="1"/>
  <c r="C77" i="1"/>
  <c r="C88" i="1"/>
  <c r="C87" i="1" s="1"/>
  <c r="E87" i="1" s="1"/>
  <c r="C91" i="1"/>
  <c r="C93" i="1"/>
  <c r="C97" i="1"/>
  <c r="C96" i="1" s="1"/>
  <c r="C101" i="1"/>
  <c r="C104" i="1"/>
  <c r="C158" i="1"/>
  <c r="C155" i="1" s="1"/>
  <c r="C165" i="1"/>
  <c r="C167" i="1"/>
  <c r="C174" i="1"/>
  <c r="E174" i="1" s="1"/>
  <c r="C177" i="1"/>
  <c r="C176" i="1" s="1"/>
  <c r="E176" i="1" s="1"/>
  <c r="C182" i="1"/>
  <c r="E182" i="1" s="1"/>
  <c r="C184" i="1"/>
  <c r="C186" i="1"/>
  <c r="E186" i="1" s="1"/>
  <c r="C188" i="1"/>
  <c r="C191" i="1"/>
  <c r="E191" i="1" s="1"/>
  <c r="C193" i="1"/>
  <c r="C197" i="1"/>
  <c r="C199" i="1"/>
  <c r="C203" i="1"/>
  <c r="C207" i="1"/>
  <c r="C209" i="1"/>
  <c r="E209" i="1" s="1"/>
  <c r="C211" i="1"/>
  <c r="C213" i="1"/>
  <c r="E213" i="1" s="1"/>
  <c r="C215" i="1"/>
  <c r="E215" i="1" s="1"/>
  <c r="C217" i="1"/>
  <c r="E217" i="1" s="1"/>
  <c r="C219" i="1"/>
  <c r="C255" i="1"/>
  <c r="E255" i="1" s="1"/>
  <c r="C257" i="1"/>
  <c r="C282" i="1"/>
  <c r="C286" i="1"/>
  <c r="C288" i="1"/>
  <c r="C292" i="1"/>
  <c r="C294" i="1"/>
  <c r="C299" i="1"/>
  <c r="C301" i="1"/>
  <c r="E301" i="1" s="1"/>
  <c r="C305" i="1"/>
  <c r="E305" i="1" s="1"/>
  <c r="C307" i="1"/>
  <c r="C314" i="1"/>
  <c r="C313" i="1" s="1"/>
  <c r="C317" i="1"/>
  <c r="C316" i="1" s="1"/>
  <c r="C319" i="1"/>
  <c r="E319" i="1" s="1"/>
  <c r="C328" i="1"/>
  <c r="E328" i="1" s="1"/>
  <c r="D100" i="1" l="1"/>
  <c r="D95" i="1" s="1"/>
  <c r="C100" i="1"/>
  <c r="C95" i="1" s="1"/>
  <c r="C248" i="1"/>
  <c r="C298" i="1"/>
  <c r="C327" i="1"/>
  <c r="E327" i="1" s="1"/>
  <c r="E284" i="1"/>
  <c r="E313" i="1"/>
  <c r="D173" i="1"/>
  <c r="D298" i="1"/>
  <c r="E193" i="1"/>
  <c r="E280" i="1"/>
  <c r="E299" i="1"/>
  <c r="C173" i="1"/>
  <c r="D164" i="1"/>
  <c r="C164" i="1"/>
  <c r="E155" i="1"/>
  <c r="D90" i="1"/>
  <c r="D86" i="1" s="1"/>
  <c r="E145" i="1"/>
  <c r="E69" i="1"/>
  <c r="E111" i="1"/>
  <c r="E207" i="1"/>
  <c r="E288" i="1"/>
  <c r="E48" i="1"/>
  <c r="E74" i="1"/>
  <c r="E184" i="1"/>
  <c r="E29" i="1"/>
  <c r="E115" i="1"/>
  <c r="E167" i="1"/>
  <c r="E211" i="1"/>
  <c r="E292" i="1"/>
  <c r="E59" i="1"/>
  <c r="E118" i="1"/>
  <c r="E62" i="1"/>
  <c r="E120" i="1"/>
  <c r="E188" i="1"/>
  <c r="E65" i="1"/>
  <c r="E93" i="1"/>
  <c r="E133" i="1"/>
  <c r="E278" i="1"/>
  <c r="E307" i="1"/>
  <c r="E67" i="1"/>
  <c r="E96" i="1"/>
  <c r="E197" i="1"/>
  <c r="E282" i="1"/>
  <c r="E199" i="1"/>
  <c r="E316" i="1"/>
  <c r="E71" i="1"/>
  <c r="E104" i="1"/>
  <c r="E152" i="1"/>
  <c r="E203" i="1"/>
  <c r="E286" i="1"/>
  <c r="E314" i="1"/>
  <c r="E50" i="1"/>
  <c r="E45" i="1"/>
  <c r="E42" i="1"/>
  <c r="E39" i="1"/>
  <c r="D31" i="1"/>
  <c r="E27" i="1"/>
  <c r="E25" i="1"/>
  <c r="E23" i="1"/>
  <c r="E12" i="1"/>
  <c r="E77" i="1"/>
  <c r="E295" i="1"/>
  <c r="E165" i="1"/>
  <c r="E72" i="1"/>
  <c r="E219" i="1"/>
  <c r="E294" i="1"/>
  <c r="E320" i="1"/>
  <c r="E177" i="1"/>
  <c r="E52" i="1"/>
  <c r="E257" i="1"/>
  <c r="E136" i="1"/>
  <c r="E91" i="1"/>
  <c r="E158" i="1"/>
  <c r="E317" i="1"/>
  <c r="E33" i="1"/>
  <c r="E101" i="1"/>
  <c r="E97" i="1"/>
  <c r="E88" i="1"/>
  <c r="E75" i="1"/>
  <c r="E56" i="1"/>
  <c r="E13" i="1"/>
  <c r="E130" i="1"/>
  <c r="E55" i="1"/>
  <c r="E267" i="1"/>
  <c r="E258" i="1"/>
  <c r="E220" i="1"/>
  <c r="E78" i="1"/>
  <c r="D61" i="1"/>
  <c r="D47" i="1"/>
  <c r="D22" i="1"/>
  <c r="C90" i="1"/>
  <c r="C86" i="1" s="1"/>
  <c r="C61" i="1"/>
  <c r="C58" i="1" s="1"/>
  <c r="C32" i="1"/>
  <c r="C31" i="1" s="1"/>
  <c r="C22" i="1"/>
  <c r="C21" i="1" s="1"/>
  <c r="C47" i="1"/>
  <c r="E86" i="1" l="1"/>
  <c r="E31" i="1"/>
  <c r="E32" i="1"/>
  <c r="E90" i="1"/>
  <c r="E164" i="1"/>
  <c r="D21" i="1"/>
  <c r="E21" i="1" s="1"/>
  <c r="E22" i="1"/>
  <c r="E95" i="1"/>
  <c r="E100" i="1"/>
  <c r="E110" i="1"/>
  <c r="E47" i="1"/>
  <c r="E298" i="1"/>
  <c r="D58" i="1"/>
  <c r="E58" i="1" s="1"/>
  <c r="E61" i="1"/>
  <c r="E248" i="1"/>
  <c r="D163" i="1"/>
  <c r="D162" i="1" s="1"/>
  <c r="E173" i="1"/>
  <c r="C11" i="1"/>
  <c r="C163" i="1"/>
  <c r="C162" i="1" s="1"/>
  <c r="D11" i="1" l="1"/>
  <c r="E162" i="1"/>
  <c r="E163" i="1"/>
  <c r="C331" i="1"/>
  <c r="D331" i="1" l="1"/>
  <c r="E331" i="1" s="1"/>
  <c r="E11" i="1"/>
</calcChain>
</file>

<file path=xl/sharedStrings.xml><?xml version="1.0" encoding="utf-8"?>
<sst xmlns="http://schemas.openxmlformats.org/spreadsheetml/2006/main" count="631" uniqueCount="575">
  <si>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</si>
  <si>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</si>
  <si>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</si>
  <si>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</si>
  <si>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</si>
  <si>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</si>
  <si>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ПРОЧИЕ  НЕНАЛОГОВЫЕ  ДОХОДЫ</t>
  </si>
  <si>
    <t>Прочие неналоговые доходы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</si>
  <si>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</si>
  <si>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</si>
  <si>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</si>
  <si>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</si>
  <si>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</si>
  <si>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>Прочие неналоговые доходы бюджетов муниципальных районов</t>
  </si>
  <si>
    <t>Прочие субсидии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</si>
  <si>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</si>
  <si>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</si>
  <si>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</si>
  <si>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</si>
  <si>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</si>
  <si>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</si>
  <si>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</si>
  <si>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</si>
  <si>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</si>
  <si>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</si>
  <si>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</si>
  <si>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</si>
  <si>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</si>
  <si>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</si>
  <si>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</si>
  <si>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</si>
  <si>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</si>
  <si>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</si>
  <si>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</si>
  <si>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</si>
  <si>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</si>
  <si>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</si>
  <si>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</si>
  <si>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</si>
  <si>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</si>
  <si>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</si>
  <si>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</si>
  <si>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Единый сельскохозяйственный налог (за налоговые периоды, истекшие до 1  января 2011 года)</t>
  </si>
  <si>
    <t xml:space="preserve">000 1 09 00000 00 0000 000 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</si>
  <si>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</si>
  <si>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</si>
  <si>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</si>
  <si>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</si>
  <si>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</si>
  <si>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</si>
  <si>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</si>
  <si>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</si>
  <si>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</si>
  <si>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000 1 12 01020 01 0000 120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</si>
  <si>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</si>
  <si>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</si>
  <si>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</si>
  <si>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</si>
  <si>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</si>
  <si>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</si>
  <si>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</si>
  <si>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</si>
  <si>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</si>
  <si>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</si>
  <si>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</si>
  <si>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</si>
  <si>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</si>
  <si>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</si>
  <si>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</si>
  <si>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</si>
  <si>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</si>
  <si>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безвозмездные поступления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</si>
  <si>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</si>
  <si>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</si>
  <si>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</si>
  <si>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</si>
  <si>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Субсидии на реконструкцию, капитальный ремонт и ремонт автомобильных дорог общего пользования местного значения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</si>
  <si>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</si>
  <si>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</si>
  <si>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</si>
  <si>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</si>
  <si>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000 1 09 07033 05 0000 110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</si>
  <si>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</si>
  <si>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</si>
  <si>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</si>
  <si>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</si>
  <si>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</si>
  <si>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</si>
  <si>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</si>
  <si>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</si>
  <si>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 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</si>
  <si>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</si>
  <si>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</si>
  <si>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</si>
  <si>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</si>
  <si>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</si>
  <si>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</si>
  <si>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</si>
  <si>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</si>
  <si>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</si>
  <si>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строительство (реконструкцию) объектов инженерной инфраструктуры в сельской местности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</si>
  <si>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</si>
  <si>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</si>
  <si>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</si>
  <si>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</si>
  <si>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</si>
  <si>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</si>
  <si>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</si>
  <si>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</si>
  <si>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</si>
  <si>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</si>
  <si>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</si>
  <si>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</si>
  <si>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</si>
  <si>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</si>
  <si>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</si>
  <si>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</si>
  <si>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</si>
  <si>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</si>
  <si>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</si>
  <si>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</si>
  <si>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</si>
  <si>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</si>
  <si>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</si>
  <si>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</si>
  <si>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</si>
  <si>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</si>
  <si>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</si>
  <si>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</si>
  <si>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</si>
  <si>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</si>
  <si>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</si>
  <si>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</si>
  <si>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</si>
  <si>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</si>
  <si>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</si>
  <si>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</si>
  <si>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</si>
  <si>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</si>
  <si>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</si>
  <si>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</si>
  <si>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</si>
  <si>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</si>
  <si>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</si>
  <si>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</si>
  <si>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</si>
  <si>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</si>
  <si>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</si>
  <si>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</si>
  <si>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</si>
  <si>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</si>
  <si>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</si>
  <si>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</si>
  <si>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</si>
  <si>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</si>
  <si>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</si>
  <si>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</si>
  <si>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</si>
  <si>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</si>
  <si>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</si>
  <si>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</si>
  <si>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</si>
  <si>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2 00 00000 00 0000 000</t>
  </si>
  <si>
    <t>2 02 00000 00 0000 000</t>
  </si>
  <si>
    <t>2 07 00000 00 0000 000</t>
  </si>
  <si>
    <t xml:space="preserve">2 19 00000 00 0000 000 </t>
  </si>
  <si>
    <t>1 13 01990 00 0000 130</t>
  </si>
  <si>
    <t>1 13 01995 05 0000 130</t>
  </si>
  <si>
    <t>Прочие доходы от оказания платных услуг (работ)</t>
  </si>
  <si>
    <t>2 02 29999 05 0000 151</t>
  </si>
  <si>
    <t>2 02 30024 05 0000 151</t>
  </si>
  <si>
    <t xml:space="preserve">2 02 39999 05 0000 151 </t>
  </si>
  <si>
    <t>2 02 49999 05 0000 151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</si>
  <si>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</si>
  <si>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</si>
  <si>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</si>
  <si>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</si>
  <si>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</si>
  <si>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 xml:space="preserve">2 02 20077 05 0000 151 </t>
  </si>
  <si>
    <t>2 02 25097 05 0000 151</t>
  </si>
  <si>
    <t xml:space="preserve">2 02 20298 05 0000 151 </t>
  </si>
  <si>
    <t>2 02 20301 05 0000 151</t>
  </si>
  <si>
    <t xml:space="preserve">2 02 20298 00 0000 151
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</si>
  <si>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</si>
  <si>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</si>
  <si>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</si>
  <si>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</si>
  <si>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</si>
  <si>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</si>
  <si>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</si>
  <si>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</si>
  <si>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</si>
  <si>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Субсидии бюджетам муниципальных районов на софинансирование капитальных вложений в объекты муниципальной собственности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</si>
  <si>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</si>
  <si>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</si>
  <si>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</si>
  <si>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</si>
  <si>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</si>
  <si>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</si>
  <si>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</si>
  <si>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</si>
  <si>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ДОХОДЫ ОТ ПРОДАЖИ МАТЕРИАЛЬНЫХ И НЕМАТЕРИАЛЬНЫХ АКТИВОВ</t>
  </si>
  <si>
    <t>ШТРАФЫ, САНКЦИИ, ВОЗМЕЩЕНИЕ УЩЕРБА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</si>
  <si>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</si>
  <si>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</si>
  <si>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</si>
  <si>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</si>
  <si>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</si>
  <si>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</si>
  <si>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</si>
  <si>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</si>
  <si>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</si>
  <si>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</si>
  <si>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</si>
  <si>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</si>
  <si>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</si>
  <si>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</si>
  <si>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</si>
  <si>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</si>
  <si>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</si>
  <si>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</si>
  <si>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</si>
  <si>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</si>
  <si>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</si>
  <si>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</si>
  <si>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</si>
  <si>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</si>
  <si>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</si>
  <si>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</si>
  <si>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</si>
  <si>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</si>
  <si>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</si>
  <si>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</si>
  <si>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целевой программы "Обращение с отходами производства и потребления в Республике Коми (2012 - 2016 годы)")</t>
  </si>
  <si>
    <t>Прочие доходы от компенсации затрат бюджетов муниципальных районов</t>
  </si>
  <si>
    <t>1 05 00000 00 0000 000</t>
  </si>
  <si>
    <t>1 08 07174 01 0000 110</t>
  </si>
  <si>
    <t>1 05 04000 02 0000 110</t>
  </si>
  <si>
    <t>1 05 04020 02 0000 110</t>
  </si>
  <si>
    <t>1 11 05020 00 0000 120</t>
  </si>
  <si>
    <t>1 11 05025 05 0000 120</t>
  </si>
  <si>
    <t>1 13 02065 05 0000 130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</si>
  <si>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семей ветеранов Великой Отечественной войны 1941-1945 годов, не имеющих оснований для обеспечения жильем в соответствии с Указом Президента Российской Федерации от 7 мая 2008 г. № 714 "Об обеспечении жильем ветеранов Великой Отечественной войны 1941 - 1945 годов", проживающих на территории Республики Коми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</si>
  <si>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2011-2020 годы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</si>
  <si>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</si>
  <si>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</si>
  <si>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</si>
  <si>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</si>
  <si>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ОТ ДРУГИХ БЮДЖЕТОВ БЮДЖЕТНОЙ СИСТЕМЫ РОССИЙСКОЙ ФЕДЕРАЦИИ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</si>
  <si>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</si>
  <si>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</si>
  <si>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</si>
  <si>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</si>
  <si>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2 02 25527 00 0000 151  </t>
  </si>
  <si>
    <t xml:space="preserve">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</si>
  <si>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</si>
  <si>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</si>
  <si>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</si>
  <si>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2 18 00000 00 0000 000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</si>
  <si>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педагогическим работникам муниципальных учреждений дополнительного образования в Республике Коми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</si>
  <si>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</si>
  <si>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</si>
  <si>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</si>
  <si>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</si>
  <si>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</si>
  <si>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</si>
  <si>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</si>
  <si>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государственной программы Российской Федерации "Доступная среда" на 2011-2020 годы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</si>
  <si>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</si>
  <si>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</si>
  <si>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муниципальных районов на проведение комплексных кадастровых работ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</si>
  <si>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</si>
  <si>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</si>
  <si>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</si>
  <si>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</si>
  <si>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</si>
  <si>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</si>
  <si>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</si>
  <si>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</si>
  <si>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</si>
  <si>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</si>
  <si>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</si>
  <si>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</si>
  <si>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</si>
  <si>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</si>
  <si>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2 02 20299 00 0000 150</t>
  </si>
  <si>
    <t>2 02 20299 05 0000 150</t>
  </si>
  <si>
    <t>2 02 20302 00 0000 150</t>
  </si>
  <si>
    <t>2 02 20302 05 0000 150</t>
  </si>
  <si>
    <t>2 02 25027 00 0000 150</t>
  </si>
  <si>
    <t>2 02 25027 05 0000 150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</si>
  <si>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</si>
  <si>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</si>
  <si>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</si>
  <si>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</si>
  <si>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</si>
  <si>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</si>
  <si>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2 02 25520 00 0000 150</t>
  </si>
  <si>
    <t>2 02 25520 05 0000 150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</si>
  <si>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</si>
  <si>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</si>
  <si>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</si>
  <si>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</si>
  <si>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</si>
  <si>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</si>
  <si>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</si>
  <si>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</si>
  <si>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</si>
  <si>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</si>
  <si>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</si>
  <si>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2 02 35135 00 0000 150</t>
  </si>
  <si>
    <t>2 02 35135 05 0000 150</t>
  </si>
  <si>
    <t>2 02 35176 00 0000 150</t>
  </si>
  <si>
    <t>2 02 35176 05 0000 150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</si>
  <si>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</si>
  <si>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</si>
  <si>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</si>
  <si>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</si>
  <si>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</si>
  <si>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</si>
  <si>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</si>
  <si>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2 07 05000 05 0000 150</t>
  </si>
  <si>
    <t>2 19 00000 05 0000 150</t>
  </si>
  <si>
    <t>2 19 60010 05 0000 150</t>
  </si>
  <si>
    <t>ДОХОДЫ ОТ ОКАЗАНИЯ ПЛАТНЫХ УСЛУГ И КОМПЕНСАЦИИ ЗАТРАТ ГОСУДАРСТВА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</si>
  <si>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 )</t>
  </si>
  <si>
    <t>1 05 01012 01 0000 110</t>
  </si>
  <si>
    <t>1 05 01022 01 0000 110</t>
  </si>
  <si>
    <t>1 05 03020 01 0000 110</t>
  </si>
  <si>
    <t>1 03 02231 01 0000 110</t>
  </si>
  <si>
    <t>1 03 02241 01 0000 110</t>
  </si>
  <si>
    <t>1 03 02251 01 0000 110</t>
  </si>
  <si>
    <t>1 03 02261 01 0000 110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</si>
  <si>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</si>
  <si>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2 02 25511 00 0000 150</t>
  </si>
  <si>
    <t>2 02 25511 05 0000 150</t>
  </si>
  <si>
    <t>Субсидии бюджетам на проведение комплексных кадастровых работ</t>
  </si>
  <si>
    <t>Субсидии бюджетам муниципальных районов на оплату муниципальными учреждениями расходов по коммунальным услугам</t>
  </si>
  <si>
    <t>Возврат остатков субсидий на софинансирование капитальных вложений в объекты муниципальной собственности из бюджетов муниципальных районов</t>
  </si>
  <si>
    <t>2 19 25112 05 0000 150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</si>
  <si>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</si>
  <si>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</si>
  <si>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2 02 25081 05 0000 150</t>
  </si>
  <si>
    <t>2 02 25081 00 0000 150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</si>
  <si>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</si>
  <si>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</si>
  <si>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2 02 25229 05 0000 150</t>
  </si>
  <si>
    <t>2 02 25229 00 0000 150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</si>
  <si>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</si>
  <si>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</si>
  <si>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на создание системы по раздельному накоплению отходов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</si>
  <si>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</si>
  <si>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</si>
  <si>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</si>
  <si>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БЕЗВОЗМЕЗДНЫЕ ПОСТУПЛЕНИЯ ОТ НЕГОСУДАРСТВЕННЫХ ОРГАНИЗАЦИЙ</t>
  </si>
  <si>
    <t>2 04 05000 05 0000 150</t>
  </si>
  <si>
    <t>Безвозмездные поступления от негосударственных организаций в бюджеты муниципальных районов</t>
  </si>
  <si>
    <t>2 04 05020 05 0000 150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</si>
  <si>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</si>
  <si>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2 04 00000 00 0000 000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</si>
  <si>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</si>
  <si>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2 02 49999 00 0000 150</t>
  </si>
  <si>
    <t>2 02 49999 05 0000 150</t>
  </si>
  <si>
    <t>Приложение к пояснительной записке</t>
  </si>
  <si>
    <t xml:space="preserve">Код классификации доходов бюджетов Российской Федерации </t>
  </si>
  <si>
    <t>%             исполнения</t>
  </si>
  <si>
    <t>Невыясненные поступления</t>
  </si>
  <si>
    <t>Невыясненные поступления, зачисляемые в бюджеты муниципальных районов</t>
  </si>
  <si>
    <t xml:space="preserve"> 1 17 05000 00 0000 180</t>
  </si>
  <si>
    <t>1 17 01050 05 0000 180</t>
  </si>
  <si>
    <t>1 17 01000 00 0000 180</t>
  </si>
  <si>
    <t>1 17 00000 00 0000 000</t>
  </si>
  <si>
    <t xml:space="preserve">    1 17 05050 05 0000 180   </t>
  </si>
  <si>
    <t>2 02 16549 00 0000 150</t>
  </si>
  <si>
    <t>2 02 16549 05 0000 150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</si>
  <si>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</si>
  <si>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</si>
  <si>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2 02 19999 00 0000 150</t>
  </si>
  <si>
    <t>2 02 19999 05 0000 150</t>
  </si>
  <si>
    <t>Прочие дотации</t>
  </si>
  <si>
    <t>Прочие дотации бюджетам муниципальных районов</t>
  </si>
  <si>
    <t>Административные штрафы, установленные Кодексом Российской Федерации об административных правонарушениях</t>
  </si>
  <si>
    <t>1 16 01050 01 0000 140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</si>
  <si>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</si>
  <si>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</si>
  <si>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       </t>
  </si>
  <si>
    <t>1 16 01060 01 0000 140</t>
  </si>
  <si>
    <t>1 16 01063 01 0000 140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</si>
  <si>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    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</si>
  <si>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</si>
  <si>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1 16 01070 01 0000 140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</si>
  <si>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</si>
  <si>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</si>
  <si>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1 16 01080 01 0000 140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</si>
  <si>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</si>
  <si>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</si>
  <si>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</si>
  <si>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1 16 01090 01 0000 140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</si>
  <si>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</si>
  <si>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</si>
  <si>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</si>
  <si>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</si>
  <si>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</si>
  <si>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</si>
  <si>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 в области связи и информации, налогаемые мировыми судьями, комиссиями по делам несовершеннолетних и защите их прав</t>
  </si>
  <si>
    <t>1 16 01140 01 0000 140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</si>
  <si>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</si>
  <si>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</si>
  <si>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</si>
  <si>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</si>
  <si>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</si>
  <si>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</si>
  <si>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1 16 01170 01 0000 140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</si>
  <si>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</si>
  <si>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</si>
  <si>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</si>
  <si>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1 16 01150 01 0000 140</t>
  </si>
  <si>
    <t>1 16 01190 01 0000 140</t>
  </si>
  <si>
    <t>1 16 01193 01 0000 140</t>
  </si>
  <si>
    <t>1 16 01200 01 0000 140</t>
  </si>
  <si>
    <t xml:space="preserve">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</si>
  <si>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</si>
  <si>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</si>
  <si>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</si>
  <si>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</si>
  <si>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</si>
  <si>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</si>
  <si>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</si>
  <si>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</si>
  <si>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1 16 07090 00 0000 140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</si>
  <si>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</si>
  <si>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</si>
  <si>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</si>
  <si>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1 16 10000 00 0000 140</t>
  </si>
  <si>
    <t>Платежи в целях возмещения причиненного ущерба (убытков)</t>
  </si>
  <si>
    <t>1 16 10120 00 0000 140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</si>
  <si>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</si>
  <si>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</si>
  <si>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</si>
  <si>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</si>
  <si>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</si>
  <si>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1 16 11000 01 0000 140</t>
  </si>
  <si>
    <t>Платежи, уплачиваемые в целях возмещения вреда</t>
  </si>
  <si>
    <t>1 16 11050 01 0000 140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</si>
  <si>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</si>
  <si>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>2 02 25304 00 0000 150</t>
  </si>
  <si>
    <t>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</si>
  <si>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</si>
  <si>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</si>
  <si>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2 02 25491 00 0000 150</t>
  </si>
  <si>
    <t>2 02 25491 05 0000 150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</si>
  <si>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</si>
  <si>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</si>
  <si>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2 02 35469 00 0000 150</t>
  </si>
  <si>
    <t>2 02 35469 05 0000 150</t>
  </si>
  <si>
    <t>Субвенции бюджетам на проведение Всероссийской переписи населения 2020 года</t>
  </si>
  <si>
    <t>Субвенции бюджетам муниципальных районов на проведение Всероссийской переписи населения 2020 года</t>
  </si>
  <si>
    <t>2 02 45303 00 0000 150</t>
  </si>
  <si>
    <t>2 02 45303 05 0000 150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</si>
  <si>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</si>
  <si>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Доходы бюджетов муниципальных районов от возврата иными организациями остатков субсидий прошлых лет</t>
  </si>
  <si>
    <t>2 02 35082 05 0000 150</t>
  </si>
  <si>
    <t>2 02 35082 00 0000 150</t>
  </si>
  <si>
    <t>Субсидии бюджетам муниципальных районов на поддержку отрасли культуры</t>
  </si>
  <si>
    <t>Субсидии бюджетам на поддержку отрасли культуры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</si>
  <si>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</si>
  <si>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>2 18 00000 00 0000 150</t>
  </si>
  <si>
    <t>2 18 0000 05 0000 150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</si>
  <si>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</si>
  <si>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2 18 05000 05 0000 150</t>
  </si>
  <si>
    <t>2 18 05010 05 0000 150</t>
  </si>
  <si>
    <t>2 18 05020 05 0000 150</t>
  </si>
  <si>
    <t>2 18 05030 05 0000 150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</si>
  <si>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</si>
  <si>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</si>
  <si>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</si>
  <si>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</si>
  <si>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1 01 02080 01 0000 110</t>
  </si>
  <si>
    <t>1 14 06300 00 0000 430</t>
  </si>
  <si>
    <t>1 14 06310 00 0000 430</t>
  </si>
  <si>
    <t>1 14 06313 05 0000 430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</si>
  <si>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</si>
  <si>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</si>
  <si>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</si>
  <si>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</si>
  <si>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</si>
  <si>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1 16 01123 01 0000 140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</si>
  <si>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</si>
  <si>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</si>
  <si>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</si>
  <si>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1 16 01180 01 0000 140</t>
  </si>
  <si>
    <t>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</si>
  <si>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</si>
  <si>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</si>
  <si>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1 16 01330 00 0000 140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</si>
  <si>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</si>
  <si>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</si>
  <si>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</si>
  <si>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1 17 15030 05 0000 150</t>
  </si>
  <si>
    <t>Инициативные платежи</t>
  </si>
  <si>
    <t>Инициативные платежи, зачисляемые в бюджеты муниципальных районов</t>
  </si>
  <si>
    <t>Субсидии бюджетам муниципальных районов на строительство внутрипоселковых газопроводов</t>
  </si>
  <si>
    <t xml:space="preserve">2 02 20077 05 0000 150 </t>
  </si>
  <si>
    <t>2 02 20077 00 0000 150</t>
  </si>
  <si>
    <t>2 02 20051 05 0000 150</t>
  </si>
  <si>
    <t xml:space="preserve">2 02 20051 00 0000 150 </t>
  </si>
  <si>
    <t xml:space="preserve">Субсидии бюджетам муниципальных районов на поддержку отрасли культуры </t>
  </si>
  <si>
    <t>Субсидии бюджетам муниципальных районов на обеспечение безопасности населения на водных объектах Республики Коми</t>
  </si>
  <si>
    <t>Субсидии бюджетам муниципальных районов на оплату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</si>
  <si>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</t>
  </si>
  <si>
    <t>Субвенции бюджетам муниципальных районов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(пункты 9-10 статьи 1 Закона РК № 115-РЗ от 1 декабря 2015 г.)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</si>
  <si>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2015г.)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</si>
  <si>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</si>
  <si>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</si>
  <si>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</si>
  <si>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</si>
  <si>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</si>
  <si>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</si>
  <si>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</si>
  <si>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</si>
  <si>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 в области этнокультурного развития народов прошедших отбор в рамках проекта "Народный бюджет"</t>
  </si>
  <si>
    <t xml:space="preserve"> 1 17 15000 00 0000 150</t>
  </si>
  <si>
    <t>1 16 01103 01 0000 140</t>
  </si>
  <si>
    <t>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</si>
  <si>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</si>
  <si>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</si>
  <si>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1 16 10030 05 0000 140</t>
  </si>
  <si>
    <t>1 16 10032 05 0000 140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</si>
  <si>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</si>
  <si>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</si>
  <si>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(подпрограмм) поддержки социально ориентированных некоммерческих организаций</t>
  </si>
  <si>
    <t>Субсидии бюджетам муниципальных районов на приведение в нормативное состояние автомобильных дорог общего пользования местного значения, задействованных на маршрутах движения школьных автобусов</t>
  </si>
  <si>
    <t>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</t>
  </si>
  <si>
    <t>Субвенции бюджетам муниципальных районов на осуществление государственных полномочий Республики Коми, предусмотренных пунктом 13 статьи 1 Закона РК № 115-РЗ от 1 декабря 2015 г.</t>
  </si>
  <si>
    <t>Субвенции бюджетам муниципальных районов на осуществление государственных полномочий Республики Коми, предусмотренных пунктом 14 статьи 1 Закона РК № 115-РЗ от 1 декабря 2015 г.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</si>
  <si>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 Российской Федерации</t>
  </si>
  <si>
    <t>1 16 01000 01 0000 140</t>
  </si>
  <si>
    <t>Субсидии бюджетам муниципальных районов на обеспечение мероприятий по сносу аварийного жилищного фонда</t>
  </si>
  <si>
    <t>Субсидии бюджетам муниципальных районов на обеспечение жильем граждан, переселяемых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</si>
  <si>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 5 статьи1 Закона РК № 115-РЗ от 1 декабря 2015 г.)</t>
  </si>
  <si>
    <t>Субвенции бюджетам муниципальных районов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</si>
  <si>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      </t>
  </si>
  <si>
    <t>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</si>
  <si>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РК № 115-РЗ от 1 декабря 2015 г.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</si>
  <si>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(пункт 6 статьи 1 и статьи 2,3 Закона РК № 115-РЗ от 1 декабря 2015г.)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</si>
  <si>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</si>
  <si>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Исполнение доходной части бюджета муниципального района "Печора" в 2023 году</t>
  </si>
  <si>
    <t>Бюджетные назначения на 2023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</si>
  <si>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</si>
  <si>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</si>
  <si>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1 01 02130 01 0000 110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</si>
  <si>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</si>
  <si>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</si>
  <si>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</si>
  <si>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2 02 25098 05 0000 150</t>
  </si>
  <si>
    <t>2 02 25098 00 0000 150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</si>
  <si>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</si>
  <si>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</si>
  <si>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2 02 25116 00 0000 150</t>
  </si>
  <si>
    <t>2 02 25116 05 0000 150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</si>
  <si>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</si>
  <si>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</si>
  <si>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>Субсидии на софинансирование расходных обязательств органов местного самоуправления в Республике Коми,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сотруднику, замещающему должность участкового уполномоченного полиции</t>
  </si>
  <si>
    <t>2 02 45179 00 0000 150</t>
  </si>
  <si>
    <t>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</si>
  <si>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</si>
  <si>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</si>
  <si>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2 02 45453 00 0000 150</t>
  </si>
  <si>
    <t>2 02 45453 05 0000 150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</si>
  <si>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</si>
  <si>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муниципальных районов  на создание виртуальных концертных залов</t>
  </si>
  <si>
    <t>Субсидии на государственную поддержке организаций, входящих в систему спортивной подготовки</t>
  </si>
  <si>
    <t xml:space="preserve"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</si>
  <si>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</si>
  <si>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>Исполнено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</si>
</sst>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_-* #,##0_р_._-;\-* #,##0_р_._-;_-* &quot;-&quot;??_р_._-;_-@_-"/>
    <numFmt numFmtId="166" formatCode="#,##0.0"/>
  </numFmts>
  <fonts count="13" x14ac:knownFonts="1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theme="8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Font="1" applyFill="1" applyBorder="1"/>
    <xf numFmtId="0" fontId="6" fillId="0" borderId="1" xfId="0" applyFont="1" applyFill="1" applyBorder="1"/>
    <xf numFmtId="0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top" wrapText="1"/>
    </xf>
    <xf numFmtId="49" fontId="8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/>
    </xf>
    <xf numFmtId="166" fontId="5" fillId="0" borderId="1" xfId="1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8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165" fontId="2" fillId="0" borderId="0" xfId="0" applyNumberFormat="1" applyFont="1" applyFill="1" applyAlignment="1">
      <alignment horizontal="right" vertical="center"/>
    </xf>
    <xf numFmtId="166" fontId="8" fillId="3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" xfId="0" quotePrefix="1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3" xfId="0" applyNumberFormat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1" fontId="11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2065"/>
  <sheetViews>
    <sheetView tabSelected="1" view="pageBreakPreview" zoomScale="90" zoomScaleNormal="75" zoomScaleSheetLayoutView="90" workbookViewId="0">
      <selection activeCell="D10" sqref="D10"/>
    </sheetView>
  </sheetViews>
  <sheetFormatPr defaultColWidth="10.5" defaultRowHeight="15" x14ac:dyDescent="0.25"/>
  <cols>
    <col min="1" max="1" width="28" style="51" customWidth="1"/>
    <col min="2" max="2" width="136.33203125" style="35" customWidth="1"/>
    <col min="3" max="3" width="15.83203125" style="3" customWidth="1"/>
    <col min="4" max="4" width="13.1640625" style="2" customWidth="1"/>
    <col min="5" max="5" width="13.83203125" style="2" customWidth="1"/>
    <col min="6" max="16384" width="10.5" style="2"/>
  </cols>
  <sheetData>
    <row r="1" spans="1:5" s="1" customFormat="1" x14ac:dyDescent="0.2">
      <c r="A1" s="48"/>
      <c r="B1" s="74"/>
      <c r="C1" s="73"/>
    </row>
    <row r="2" spans="1:5" s="1" customFormat="1" ht="15.75" x14ac:dyDescent="0.2">
      <c r="A2" s="48"/>
      <c r="B2" s="93" t="s">
        <v>363</v>
      </c>
      <c r="C2" s="93"/>
      <c r="D2" s="93"/>
      <c r="E2" s="93"/>
    </row>
    <row r="3" spans="1:5" s="1" customFormat="1" x14ac:dyDescent="0.2">
      <c r="A3" s="48"/>
      <c r="C3" s="78"/>
    </row>
    <row r="4" spans="1:5" s="1" customFormat="1" x14ac:dyDescent="0.2">
      <c r="A4" s="49"/>
      <c r="B4" s="44"/>
      <c r="C4" s="38"/>
    </row>
    <row r="5" spans="1:5" s="1" customFormat="1" x14ac:dyDescent="0.2">
      <c r="A5" s="49"/>
      <c r="B5" s="44"/>
      <c r="C5" s="38"/>
    </row>
    <row r="6" spans="1:5" ht="15.75" x14ac:dyDescent="0.25">
      <c r="A6" s="94" t="s">
        <v>546</v>
      </c>
      <c r="B6" s="94"/>
      <c r="C6" s="94"/>
    </row>
    <row r="7" spans="1:5" x14ac:dyDescent="0.25">
      <c r="A7" s="95"/>
      <c r="B7" s="95"/>
      <c r="C7" s="95"/>
    </row>
    <row r="8" spans="1:5" x14ac:dyDescent="0.25">
      <c r="A8" s="50"/>
      <c r="B8" s="6"/>
      <c r="C8" s="2"/>
    </row>
    <row r="9" spans="1:5" x14ac:dyDescent="0.25">
      <c r="B9" s="6"/>
      <c r="C9" s="7"/>
    </row>
    <row r="10" spans="1:5" ht="44.25" customHeight="1" x14ac:dyDescent="0.25">
      <c r="A10" s="52" t="s">
        <v>364</v>
      </c>
      <c r="B10" s="8" t="s">
        <v>91</v>
      </c>
      <c r="C10" s="8" t="s">
        <v>547</v>
      </c>
      <c r="D10" s="8" t="s">
        <v>574</v>
      </c>
      <c r="E10" s="8" t="s">
        <v>365</v>
      </c>
    </row>
    <row r="11" spans="1:5" x14ac:dyDescent="0.25">
      <c r="A11" s="53" t="s">
        <v>102</v>
      </c>
      <c r="B11" s="9" t="s">
        <v>27</v>
      </c>
      <c r="C11" s="79">
        <f>C12+C31+C47+C58+C77+C86+C95+C110+C155+C54+C21</f>
        <v>930585.2</v>
      </c>
      <c r="D11" s="79">
        <f>D12+D31+D47+D58+D77+D86+D95+D110+D155+D54+D21</f>
        <v>950811.30000000016</v>
      </c>
      <c r="E11" s="80">
        <f>D11/C11*100</f>
        <v>102.17348180478265</v>
      </c>
    </row>
    <row r="12" spans="1:5" x14ac:dyDescent="0.25">
      <c r="A12" s="54" t="s">
        <v>103</v>
      </c>
      <c r="B12" s="9" t="s">
        <v>203</v>
      </c>
      <c r="C12" s="79">
        <f>C13</f>
        <v>722887</v>
      </c>
      <c r="D12" s="79">
        <f>D13</f>
        <v>741772.00000000012</v>
      </c>
      <c r="E12" s="80">
        <f t="shared" ref="E12:E80" si="0">D12/C12*100</f>
        <v>102.61244150192216</v>
      </c>
    </row>
    <row r="13" spans="1:5" x14ac:dyDescent="0.25">
      <c r="A13" s="55" t="s">
        <v>104</v>
      </c>
      <c r="B13" s="5" t="s">
        <v>1</v>
      </c>
      <c r="C13" s="79">
        <f>C14+C15+C16+C17+C18+C19+C20</f>
        <v>722887</v>
      </c>
      <c r="D13" s="79">
        <f>D14+D15+D16+D17+D18+D19+D20</f>
        <v>741772.00000000012</v>
      </c>
      <c r="E13" s="80">
        <f t="shared" si="0"/>
        <v>102.61244150192216</v>
      </c>
    </row>
    <row r="14" spans="1:5" ht="45.75" customHeight="1" x14ac:dyDescent="0.25">
      <c r="A14" s="55" t="s">
        <v>105</v>
      </c>
      <c r="B14" s="10" t="s">
        <v>548</v>
      </c>
      <c r="C14" s="11">
        <v>710390</v>
      </c>
      <c r="D14" s="43">
        <v>728077.3</v>
      </c>
      <c r="E14" s="43">
        <f t="shared" si="0"/>
        <v>102.48980137670858</v>
      </c>
    </row>
    <row r="15" spans="1:5" ht="62.25" customHeight="1" x14ac:dyDescent="0.25">
      <c r="A15" s="55" t="s">
        <v>106</v>
      </c>
      <c r="B15" s="92" t="s">
        <v>94</v>
      </c>
      <c r="C15" s="11">
        <v>969</v>
      </c>
      <c r="D15" s="43">
        <v>956</v>
      </c>
      <c r="E15" s="43">
        <f t="shared" si="0"/>
        <v>98.658410732714145</v>
      </c>
    </row>
    <row r="16" spans="1:5" ht="30" x14ac:dyDescent="0.25">
      <c r="A16" s="55" t="s">
        <v>107</v>
      </c>
      <c r="B16" s="5" t="s">
        <v>209</v>
      </c>
      <c r="C16" s="11">
        <v>3131</v>
      </c>
      <c r="D16" s="43">
        <v>3059.3</v>
      </c>
      <c r="E16" s="43">
        <f t="shared" si="0"/>
        <v>97.709996806132224</v>
      </c>
    </row>
    <row r="17" spans="1:5" ht="45" x14ac:dyDescent="0.25">
      <c r="A17" s="55" t="s">
        <v>256</v>
      </c>
      <c r="B17" s="90" t="s">
        <v>257</v>
      </c>
      <c r="C17" s="11">
        <v>1000</v>
      </c>
      <c r="D17" s="43">
        <v>980.2</v>
      </c>
      <c r="E17" s="43">
        <f t="shared" si="0"/>
        <v>98.02000000000001</v>
      </c>
    </row>
    <row r="18" spans="1:5" ht="62.25" customHeight="1" x14ac:dyDescent="0.25">
      <c r="A18" s="55" t="s">
        <v>477</v>
      </c>
      <c r="B18" s="14" t="s">
        <v>549</v>
      </c>
      <c r="C18" s="11">
        <v>1769</v>
      </c>
      <c r="D18" s="43">
        <v>2222</v>
      </c>
      <c r="E18" s="43">
        <f t="shared" si="0"/>
        <v>125.60768795929904</v>
      </c>
    </row>
    <row r="19" spans="1:5" ht="30.75" customHeight="1" x14ac:dyDescent="0.25">
      <c r="A19" s="55" t="s">
        <v>550</v>
      </c>
      <c r="B19" s="14" t="s">
        <v>552</v>
      </c>
      <c r="C19" s="11">
        <v>2380</v>
      </c>
      <c r="D19" s="43">
        <v>2570.4</v>
      </c>
      <c r="E19" s="43">
        <f t="shared" si="0"/>
        <v>108</v>
      </c>
    </row>
    <row r="20" spans="1:5" ht="29.25" customHeight="1" x14ac:dyDescent="0.25">
      <c r="A20" s="55" t="s">
        <v>551</v>
      </c>
      <c r="B20" s="14" t="s">
        <v>553</v>
      </c>
      <c r="C20" s="11">
        <v>3248</v>
      </c>
      <c r="D20" s="43">
        <v>3906.8</v>
      </c>
      <c r="E20" s="43">
        <f t="shared" si="0"/>
        <v>120.2832512315271</v>
      </c>
    </row>
    <row r="21" spans="1:5" ht="15" customHeight="1" x14ac:dyDescent="0.25">
      <c r="A21" s="56" t="s">
        <v>108</v>
      </c>
      <c r="B21" s="9" t="s">
        <v>204</v>
      </c>
      <c r="C21" s="80">
        <f>C22</f>
        <v>9296</v>
      </c>
      <c r="D21" s="80">
        <f>D22</f>
        <v>9541.6000000000022</v>
      </c>
      <c r="E21" s="80">
        <f t="shared" si="0"/>
        <v>102.64199655765923</v>
      </c>
    </row>
    <row r="22" spans="1:5" x14ac:dyDescent="0.25">
      <c r="A22" s="57" t="s">
        <v>109</v>
      </c>
      <c r="B22" s="5" t="s">
        <v>79</v>
      </c>
      <c r="C22" s="11">
        <f>C23+C25+C27+C29</f>
        <v>9296</v>
      </c>
      <c r="D22" s="11">
        <f>D23+D25+D27+D29</f>
        <v>9541.6000000000022</v>
      </c>
      <c r="E22" s="43">
        <f t="shared" si="0"/>
        <v>102.64199655765923</v>
      </c>
    </row>
    <row r="23" spans="1:5" ht="28.5" customHeight="1" x14ac:dyDescent="0.25">
      <c r="A23" s="57" t="s">
        <v>110</v>
      </c>
      <c r="B23" s="5" t="s">
        <v>67</v>
      </c>
      <c r="C23" s="11">
        <f>C24</f>
        <v>4800</v>
      </c>
      <c r="D23" s="11">
        <f>D24</f>
        <v>4944</v>
      </c>
      <c r="E23" s="43">
        <f t="shared" si="0"/>
        <v>103</v>
      </c>
    </row>
    <row r="24" spans="1:5" ht="43.5" customHeight="1" x14ac:dyDescent="0.25">
      <c r="A24" s="88" t="s">
        <v>329</v>
      </c>
      <c r="B24" s="86" t="s">
        <v>514</v>
      </c>
      <c r="C24" s="11">
        <v>4800</v>
      </c>
      <c r="D24" s="43">
        <v>4944</v>
      </c>
      <c r="E24" s="43">
        <f t="shared" si="0"/>
        <v>103</v>
      </c>
    </row>
    <row r="25" spans="1:5" ht="45" x14ac:dyDescent="0.25">
      <c r="A25" s="57" t="s">
        <v>111</v>
      </c>
      <c r="B25" s="5" t="s">
        <v>68</v>
      </c>
      <c r="C25" s="11">
        <f>C26</f>
        <v>26</v>
      </c>
      <c r="D25" s="11">
        <f>D26</f>
        <v>25.8</v>
      </c>
      <c r="E25" s="43">
        <f t="shared" si="0"/>
        <v>99.230769230769226</v>
      </c>
    </row>
    <row r="26" spans="1:5" ht="63" customHeight="1" x14ac:dyDescent="0.25">
      <c r="A26" s="88" t="s">
        <v>330</v>
      </c>
      <c r="B26" s="86" t="s">
        <v>515</v>
      </c>
      <c r="C26" s="11">
        <v>26</v>
      </c>
      <c r="D26" s="43">
        <v>25.8</v>
      </c>
      <c r="E26" s="43">
        <f t="shared" si="0"/>
        <v>99.230769230769226</v>
      </c>
    </row>
    <row r="27" spans="1:5" ht="31.5" customHeight="1" x14ac:dyDescent="0.25">
      <c r="A27" s="57" t="s">
        <v>112</v>
      </c>
      <c r="B27" s="87" t="s">
        <v>231</v>
      </c>
      <c r="C27" s="11">
        <f>C28</f>
        <v>5000</v>
      </c>
      <c r="D27" s="11">
        <f>D28</f>
        <v>5110.1000000000004</v>
      </c>
      <c r="E27" s="43">
        <f t="shared" si="0"/>
        <v>102.20200000000001</v>
      </c>
    </row>
    <row r="28" spans="1:5" ht="49.5" customHeight="1" x14ac:dyDescent="0.25">
      <c r="A28" s="57" t="s">
        <v>331</v>
      </c>
      <c r="B28" s="87" t="s">
        <v>516</v>
      </c>
      <c r="C28" s="11">
        <v>5000</v>
      </c>
      <c r="D28" s="43">
        <v>5110.1000000000004</v>
      </c>
      <c r="E28" s="43">
        <f t="shared" si="0"/>
        <v>102.20200000000001</v>
      </c>
    </row>
    <row r="29" spans="1:5" ht="32.25" customHeight="1" x14ac:dyDescent="0.25">
      <c r="A29" s="57" t="s">
        <v>176</v>
      </c>
      <c r="B29" s="87" t="s">
        <v>69</v>
      </c>
      <c r="C29" s="11">
        <f>C30</f>
        <v>-530</v>
      </c>
      <c r="D29" s="11">
        <f>D30</f>
        <v>-538.29999999999995</v>
      </c>
      <c r="E29" s="43">
        <f t="shared" si="0"/>
        <v>101.56603773584905</v>
      </c>
    </row>
    <row r="30" spans="1:5" ht="47.25" customHeight="1" x14ac:dyDescent="0.25">
      <c r="A30" s="57" t="s">
        <v>332</v>
      </c>
      <c r="B30" s="87" t="s">
        <v>517</v>
      </c>
      <c r="C30" s="11">
        <v>-530</v>
      </c>
      <c r="D30" s="43">
        <v>-538.29999999999995</v>
      </c>
      <c r="E30" s="43">
        <f t="shared" si="0"/>
        <v>101.56603773584905</v>
      </c>
    </row>
    <row r="31" spans="1:5" x14ac:dyDescent="0.25">
      <c r="A31" s="54" t="s">
        <v>235</v>
      </c>
      <c r="B31" s="9" t="s">
        <v>211</v>
      </c>
      <c r="C31" s="80">
        <f>C32+C39+C42+C45</f>
        <v>114603</v>
      </c>
      <c r="D31" s="80">
        <f>D32+D39+D42+D45</f>
        <v>112770.70000000001</v>
      </c>
      <c r="E31" s="80">
        <f t="shared" si="0"/>
        <v>98.401176234479038</v>
      </c>
    </row>
    <row r="32" spans="1:5" x14ac:dyDescent="0.25">
      <c r="A32" s="55" t="s">
        <v>113</v>
      </c>
      <c r="B32" s="5" t="s">
        <v>212</v>
      </c>
      <c r="C32" s="11">
        <f>C33+C36</f>
        <v>112000</v>
      </c>
      <c r="D32" s="11">
        <f>D33+D36</f>
        <v>110959.6</v>
      </c>
      <c r="E32" s="43">
        <f t="shared" si="0"/>
        <v>99.071071428571429</v>
      </c>
    </row>
    <row r="33" spans="1:5" x14ac:dyDescent="0.25">
      <c r="A33" s="55" t="s">
        <v>114</v>
      </c>
      <c r="B33" s="5" t="s">
        <v>16</v>
      </c>
      <c r="C33" s="11">
        <f>C34+C35</f>
        <v>88000</v>
      </c>
      <c r="D33" s="11">
        <f>D34+D35</f>
        <v>87445.5</v>
      </c>
      <c r="E33" s="43">
        <f t="shared" si="0"/>
        <v>99.369886363636368</v>
      </c>
    </row>
    <row r="34" spans="1:5" x14ac:dyDescent="0.25">
      <c r="A34" s="55" t="s">
        <v>115</v>
      </c>
      <c r="B34" s="5" t="s">
        <v>16</v>
      </c>
      <c r="C34" s="11">
        <v>88000</v>
      </c>
      <c r="D34" s="43">
        <v>87445.5</v>
      </c>
      <c r="E34" s="43">
        <f t="shared" si="0"/>
        <v>99.369886363636368</v>
      </c>
    </row>
    <row r="35" spans="1:5" ht="30" hidden="1" x14ac:dyDescent="0.25">
      <c r="A35" s="55" t="s">
        <v>326</v>
      </c>
      <c r="B35" s="5" t="s">
        <v>360</v>
      </c>
      <c r="C35" s="11">
        <v>0</v>
      </c>
      <c r="D35" s="43">
        <v>0</v>
      </c>
      <c r="E35" s="43"/>
    </row>
    <row r="36" spans="1:5" ht="18" customHeight="1" x14ac:dyDescent="0.25">
      <c r="A36" s="83" t="s">
        <v>116</v>
      </c>
      <c r="B36" s="5" t="s">
        <v>17</v>
      </c>
      <c r="C36" s="11">
        <f>C37+C38</f>
        <v>24000</v>
      </c>
      <c r="D36" s="11">
        <f>D37+D38</f>
        <v>23514.1</v>
      </c>
      <c r="E36" s="43">
        <f t="shared" si="0"/>
        <v>97.975416666666661</v>
      </c>
    </row>
    <row r="37" spans="1:5" ht="30" x14ac:dyDescent="0.25">
      <c r="A37" s="55" t="s">
        <v>117</v>
      </c>
      <c r="B37" s="5" t="s">
        <v>173</v>
      </c>
      <c r="C37" s="11">
        <v>24000</v>
      </c>
      <c r="D37" s="43">
        <v>23514.1</v>
      </c>
      <c r="E37" s="43">
        <f t="shared" si="0"/>
        <v>97.975416666666661</v>
      </c>
    </row>
    <row r="38" spans="1:5" ht="30" hidden="1" x14ac:dyDescent="0.25">
      <c r="A38" s="55" t="s">
        <v>327</v>
      </c>
      <c r="B38" s="5" t="s">
        <v>87</v>
      </c>
      <c r="C38" s="11">
        <v>0</v>
      </c>
      <c r="D38" s="43">
        <v>0</v>
      </c>
      <c r="E38" s="43"/>
    </row>
    <row r="39" spans="1:5" x14ac:dyDescent="0.25">
      <c r="A39" s="55" t="s">
        <v>118</v>
      </c>
      <c r="B39" s="5" t="s">
        <v>10</v>
      </c>
      <c r="C39" s="11">
        <f>C40+C41</f>
        <v>20</v>
      </c>
      <c r="D39" s="11">
        <f>D40+D41</f>
        <v>36.799999999999997</v>
      </c>
      <c r="E39" s="43">
        <f t="shared" si="0"/>
        <v>184</v>
      </c>
    </row>
    <row r="40" spans="1:5" x14ac:dyDescent="0.25">
      <c r="A40" s="55" t="s">
        <v>119</v>
      </c>
      <c r="B40" s="5" t="s">
        <v>10</v>
      </c>
      <c r="C40" s="11">
        <v>20</v>
      </c>
      <c r="D40" s="43">
        <v>36.799999999999997</v>
      </c>
      <c r="E40" s="43">
        <f t="shared" si="0"/>
        <v>184</v>
      </c>
    </row>
    <row r="41" spans="1:5" ht="15.75" hidden="1" customHeight="1" x14ac:dyDescent="0.25">
      <c r="A41" s="55" t="s">
        <v>120</v>
      </c>
      <c r="B41" s="5" t="s">
        <v>88</v>
      </c>
      <c r="C41" s="11">
        <v>0</v>
      </c>
      <c r="D41" s="43">
        <v>0</v>
      </c>
      <c r="E41" s="43" t="e">
        <f t="shared" si="0"/>
        <v>#DIV/0!</v>
      </c>
    </row>
    <row r="42" spans="1:5" x14ac:dyDescent="0.25">
      <c r="A42" s="55" t="s">
        <v>121</v>
      </c>
      <c r="B42" s="5" t="s">
        <v>2</v>
      </c>
      <c r="C42" s="11">
        <f>C44+C43</f>
        <v>283</v>
      </c>
      <c r="D42" s="11">
        <f>D44+D43</f>
        <v>275.60000000000002</v>
      </c>
      <c r="E42" s="43">
        <f t="shared" si="0"/>
        <v>97.385159010600717</v>
      </c>
    </row>
    <row r="43" spans="1:5" x14ac:dyDescent="0.25">
      <c r="A43" s="55" t="s">
        <v>122</v>
      </c>
      <c r="B43" s="5" t="s">
        <v>2</v>
      </c>
      <c r="C43" s="11">
        <v>283</v>
      </c>
      <c r="D43" s="43">
        <v>275.60000000000002</v>
      </c>
      <c r="E43" s="43">
        <f t="shared" si="0"/>
        <v>97.385159010600717</v>
      </c>
    </row>
    <row r="44" spans="1:5" hidden="1" x14ac:dyDescent="0.25">
      <c r="A44" s="55" t="s">
        <v>328</v>
      </c>
      <c r="B44" s="5" t="s">
        <v>42</v>
      </c>
      <c r="C44" s="11"/>
      <c r="D44" s="80"/>
      <c r="E44" s="43" t="e">
        <f t="shared" si="0"/>
        <v>#DIV/0!</v>
      </c>
    </row>
    <row r="45" spans="1:5" x14ac:dyDescent="0.25">
      <c r="A45" s="55" t="s">
        <v>237</v>
      </c>
      <c r="B45" s="5" t="s">
        <v>205</v>
      </c>
      <c r="C45" s="11">
        <f>C46</f>
        <v>2300</v>
      </c>
      <c r="D45" s="11">
        <f>D46</f>
        <v>1498.7</v>
      </c>
      <c r="E45" s="43">
        <f t="shared" si="0"/>
        <v>65.160869565217396</v>
      </c>
    </row>
    <row r="46" spans="1:5" ht="17.25" customHeight="1" x14ac:dyDescent="0.25">
      <c r="A46" s="55" t="s">
        <v>238</v>
      </c>
      <c r="B46" s="5" t="s">
        <v>62</v>
      </c>
      <c r="C46" s="11">
        <v>2300</v>
      </c>
      <c r="D46" s="43">
        <v>1498.7</v>
      </c>
      <c r="E46" s="43">
        <f t="shared" si="0"/>
        <v>65.160869565217396</v>
      </c>
    </row>
    <row r="47" spans="1:5" x14ac:dyDescent="0.25">
      <c r="A47" s="56" t="s">
        <v>123</v>
      </c>
      <c r="B47" s="75" t="s">
        <v>18</v>
      </c>
      <c r="C47" s="80">
        <f>C48+C50</f>
        <v>12085</v>
      </c>
      <c r="D47" s="80">
        <f>D48+D50</f>
        <v>12059.5</v>
      </c>
      <c r="E47" s="80">
        <f t="shared" si="0"/>
        <v>99.788994621431527</v>
      </c>
    </row>
    <row r="48" spans="1:5" x14ac:dyDescent="0.25">
      <c r="A48" s="58" t="s">
        <v>124</v>
      </c>
      <c r="B48" s="14" t="s">
        <v>33</v>
      </c>
      <c r="C48" s="11">
        <f>C49</f>
        <v>12000</v>
      </c>
      <c r="D48" s="11">
        <f>D49</f>
        <v>11968.1</v>
      </c>
      <c r="E48" s="43">
        <f t="shared" si="0"/>
        <v>99.734166666666667</v>
      </c>
    </row>
    <row r="49" spans="1:5" ht="30" x14ac:dyDescent="0.25">
      <c r="A49" s="58" t="s">
        <v>125</v>
      </c>
      <c r="B49" s="14" t="s">
        <v>213</v>
      </c>
      <c r="C49" s="11">
        <v>12000</v>
      </c>
      <c r="D49" s="43">
        <v>11968.1</v>
      </c>
      <c r="E49" s="43">
        <f t="shared" si="0"/>
        <v>99.734166666666667</v>
      </c>
    </row>
    <row r="50" spans="1:5" ht="18.75" customHeight="1" x14ac:dyDescent="0.25">
      <c r="A50" s="58" t="s">
        <v>126</v>
      </c>
      <c r="B50" s="14" t="s">
        <v>11</v>
      </c>
      <c r="C50" s="11">
        <f>C51+C52</f>
        <v>85</v>
      </c>
      <c r="D50" s="11">
        <f>D51+D52</f>
        <v>91.4</v>
      </c>
      <c r="E50" s="43">
        <f t="shared" si="0"/>
        <v>107.5294117647059</v>
      </c>
    </row>
    <row r="51" spans="1:5" x14ac:dyDescent="0.25">
      <c r="A51" s="58" t="s">
        <v>127</v>
      </c>
      <c r="B51" s="14" t="s">
        <v>66</v>
      </c>
      <c r="C51" s="11">
        <v>45</v>
      </c>
      <c r="D51" s="43">
        <v>45</v>
      </c>
      <c r="E51" s="43">
        <f t="shared" si="0"/>
        <v>100</v>
      </c>
    </row>
    <row r="52" spans="1:5" ht="30" x14ac:dyDescent="0.25">
      <c r="A52" s="58" t="s">
        <v>128</v>
      </c>
      <c r="B52" s="14" t="s">
        <v>85</v>
      </c>
      <c r="C52" s="11">
        <f>C53</f>
        <v>40</v>
      </c>
      <c r="D52" s="11">
        <f>D53</f>
        <v>46.4</v>
      </c>
      <c r="E52" s="43">
        <f t="shared" si="0"/>
        <v>115.99999999999999</v>
      </c>
    </row>
    <row r="53" spans="1:5" ht="46.5" customHeight="1" x14ac:dyDescent="0.25">
      <c r="A53" s="58" t="s">
        <v>236</v>
      </c>
      <c r="B53" s="14" t="s">
        <v>65</v>
      </c>
      <c r="C53" s="11">
        <v>40</v>
      </c>
      <c r="D53" s="43">
        <v>46.4</v>
      </c>
      <c r="E53" s="43">
        <f t="shared" si="0"/>
        <v>115.99999999999999</v>
      </c>
    </row>
    <row r="54" spans="1:5" ht="28.5" hidden="1" x14ac:dyDescent="0.25">
      <c r="A54" s="56" t="s">
        <v>43</v>
      </c>
      <c r="B54" s="15" t="s">
        <v>44</v>
      </c>
      <c r="C54" s="12">
        <f>C55</f>
        <v>0</v>
      </c>
      <c r="D54" s="80"/>
      <c r="E54" s="80" t="e">
        <f t="shared" si="0"/>
        <v>#DIV/0!</v>
      </c>
    </row>
    <row r="55" spans="1:5" hidden="1" x14ac:dyDescent="0.25">
      <c r="A55" s="58" t="s">
        <v>45</v>
      </c>
      <c r="B55" s="14" t="s">
        <v>46</v>
      </c>
      <c r="C55" s="11">
        <f>C56</f>
        <v>0</v>
      </c>
      <c r="D55" s="80"/>
      <c r="E55" s="80" t="e">
        <f t="shared" si="0"/>
        <v>#DIV/0!</v>
      </c>
    </row>
    <row r="56" spans="1:5" ht="30" hidden="1" x14ac:dyDescent="0.25">
      <c r="A56" s="58" t="s">
        <v>47</v>
      </c>
      <c r="B56" s="14" t="s">
        <v>48</v>
      </c>
      <c r="C56" s="11">
        <f>C57</f>
        <v>0</v>
      </c>
      <c r="D56" s="80"/>
      <c r="E56" s="80" t="e">
        <f t="shared" si="0"/>
        <v>#DIV/0!</v>
      </c>
    </row>
    <row r="57" spans="1:5" ht="30" hidden="1" x14ac:dyDescent="0.25">
      <c r="A57" s="58" t="s">
        <v>81</v>
      </c>
      <c r="B57" s="14" t="s">
        <v>0</v>
      </c>
      <c r="C57" s="11"/>
      <c r="D57" s="80"/>
      <c r="E57" s="80" t="e">
        <f t="shared" si="0"/>
        <v>#DIV/0!</v>
      </c>
    </row>
    <row r="58" spans="1:5" ht="28.5" x14ac:dyDescent="0.25">
      <c r="A58" s="54" t="s">
        <v>129</v>
      </c>
      <c r="B58" s="9" t="s">
        <v>249</v>
      </c>
      <c r="C58" s="80">
        <f>C61+C71+C74+C59</f>
        <v>35428</v>
      </c>
      <c r="D58" s="80">
        <f>D61+D71+D74+D59</f>
        <v>35942.400000000001</v>
      </c>
      <c r="E58" s="80">
        <f t="shared" si="0"/>
        <v>101.45195890256295</v>
      </c>
    </row>
    <row r="59" spans="1:5" ht="32.25" customHeight="1" x14ac:dyDescent="0.25">
      <c r="A59" s="55" t="s">
        <v>130</v>
      </c>
      <c r="B59" s="14" t="s">
        <v>206</v>
      </c>
      <c r="C59" s="11">
        <f>C60</f>
        <v>225</v>
      </c>
      <c r="D59" s="11">
        <f>D60</f>
        <v>225</v>
      </c>
      <c r="E59" s="43">
        <f t="shared" si="0"/>
        <v>100</v>
      </c>
    </row>
    <row r="60" spans="1:5" ht="30" x14ac:dyDescent="0.25">
      <c r="A60" s="55" t="s">
        <v>131</v>
      </c>
      <c r="B60" s="14" t="s">
        <v>99</v>
      </c>
      <c r="C60" s="11">
        <v>225</v>
      </c>
      <c r="D60" s="43">
        <v>225</v>
      </c>
      <c r="E60" s="43">
        <f t="shared" si="0"/>
        <v>100</v>
      </c>
    </row>
    <row r="61" spans="1:5" ht="45" x14ac:dyDescent="0.25">
      <c r="A61" s="55" t="s">
        <v>132</v>
      </c>
      <c r="B61" s="14" t="s">
        <v>34</v>
      </c>
      <c r="C61" s="11">
        <f>C62+C67+C65+C69</f>
        <v>30970</v>
      </c>
      <c r="D61" s="11">
        <f>D62+D67+D65+D69</f>
        <v>31339</v>
      </c>
      <c r="E61" s="43">
        <f t="shared" si="0"/>
        <v>101.19147562156927</v>
      </c>
    </row>
    <row r="62" spans="1:5" ht="30" x14ac:dyDescent="0.25">
      <c r="A62" s="55" t="s">
        <v>133</v>
      </c>
      <c r="B62" s="14" t="s">
        <v>19</v>
      </c>
      <c r="C62" s="11">
        <f>C63+C64</f>
        <v>8255</v>
      </c>
      <c r="D62" s="11">
        <f>D63+D64</f>
        <v>8175.5999999999995</v>
      </c>
      <c r="E62" s="43">
        <f t="shared" si="0"/>
        <v>99.038158691701994</v>
      </c>
    </row>
    <row r="63" spans="1:5" ht="45" x14ac:dyDescent="0.25">
      <c r="A63" s="55" t="s">
        <v>226</v>
      </c>
      <c r="B63" s="14" t="s">
        <v>227</v>
      </c>
      <c r="C63" s="11">
        <v>4612</v>
      </c>
      <c r="D63" s="43">
        <v>4526.3999999999996</v>
      </c>
      <c r="E63" s="43">
        <f t="shared" si="0"/>
        <v>98.143972246313965</v>
      </c>
    </row>
    <row r="64" spans="1:5" ht="45" x14ac:dyDescent="0.25">
      <c r="A64" s="55" t="s">
        <v>134</v>
      </c>
      <c r="B64" s="14" t="s">
        <v>83</v>
      </c>
      <c r="C64" s="11">
        <v>3643</v>
      </c>
      <c r="D64" s="43">
        <v>3649.2</v>
      </c>
      <c r="E64" s="43">
        <f t="shared" si="0"/>
        <v>100.17018940433708</v>
      </c>
    </row>
    <row r="65" spans="1:5" ht="45" x14ac:dyDescent="0.25">
      <c r="A65" s="55" t="s">
        <v>239</v>
      </c>
      <c r="B65" s="14" t="s">
        <v>225</v>
      </c>
      <c r="C65" s="11">
        <f>C66</f>
        <v>265</v>
      </c>
      <c r="D65" s="11">
        <f>D66</f>
        <v>260.89999999999998</v>
      </c>
      <c r="E65" s="43">
        <f t="shared" si="0"/>
        <v>98.452830188679243</v>
      </c>
    </row>
    <row r="66" spans="1:5" ht="32.25" customHeight="1" x14ac:dyDescent="0.25">
      <c r="A66" s="55" t="s">
        <v>240</v>
      </c>
      <c r="B66" s="14" t="s">
        <v>210</v>
      </c>
      <c r="C66" s="11">
        <v>265</v>
      </c>
      <c r="D66" s="43">
        <v>260.89999999999998</v>
      </c>
      <c r="E66" s="43">
        <f t="shared" si="0"/>
        <v>98.452830188679243</v>
      </c>
    </row>
    <row r="67" spans="1:5" ht="45" x14ac:dyDescent="0.25">
      <c r="A67" s="55" t="s">
        <v>135</v>
      </c>
      <c r="B67" s="14" t="s">
        <v>518</v>
      </c>
      <c r="C67" s="11">
        <f>C68</f>
        <v>1450</v>
      </c>
      <c r="D67" s="11">
        <f>D68</f>
        <v>1455.2</v>
      </c>
      <c r="E67" s="43">
        <f t="shared" si="0"/>
        <v>100.35862068965517</v>
      </c>
    </row>
    <row r="68" spans="1:5" ht="30" x14ac:dyDescent="0.25">
      <c r="A68" s="55" t="s">
        <v>136</v>
      </c>
      <c r="B68" s="14" t="s">
        <v>191</v>
      </c>
      <c r="C68" s="11">
        <v>1450</v>
      </c>
      <c r="D68" s="43">
        <v>1455.2</v>
      </c>
      <c r="E68" s="43">
        <f t="shared" si="0"/>
        <v>100.35862068965517</v>
      </c>
    </row>
    <row r="69" spans="1:5" ht="19.5" customHeight="1" x14ac:dyDescent="0.25">
      <c r="A69" s="55" t="s">
        <v>218</v>
      </c>
      <c r="B69" s="14" t="s">
        <v>217</v>
      </c>
      <c r="C69" s="11">
        <f>C70</f>
        <v>21000</v>
      </c>
      <c r="D69" s="11">
        <f>D70</f>
        <v>21447.3</v>
      </c>
      <c r="E69" s="43">
        <f t="shared" si="0"/>
        <v>102.12999999999998</v>
      </c>
    </row>
    <row r="70" spans="1:5" ht="15" customHeight="1" x14ac:dyDescent="0.25">
      <c r="A70" s="55" t="s">
        <v>215</v>
      </c>
      <c r="B70" s="14" t="s">
        <v>216</v>
      </c>
      <c r="C70" s="11">
        <v>21000</v>
      </c>
      <c r="D70" s="43">
        <v>21447.3</v>
      </c>
      <c r="E70" s="43">
        <f t="shared" si="0"/>
        <v>102.12999999999998</v>
      </c>
    </row>
    <row r="71" spans="1:5" x14ac:dyDescent="0.25">
      <c r="A71" s="55" t="s">
        <v>137</v>
      </c>
      <c r="B71" s="5" t="s">
        <v>3</v>
      </c>
      <c r="C71" s="11">
        <f>C72</f>
        <v>33</v>
      </c>
      <c r="D71" s="11">
        <f>D72</f>
        <v>33.299999999999997</v>
      </c>
      <c r="E71" s="43">
        <f t="shared" si="0"/>
        <v>100.90909090909091</v>
      </c>
    </row>
    <row r="72" spans="1:5" ht="30" x14ac:dyDescent="0.25">
      <c r="A72" s="55" t="s">
        <v>138</v>
      </c>
      <c r="B72" s="5" t="s">
        <v>4</v>
      </c>
      <c r="C72" s="11">
        <f>C73</f>
        <v>33</v>
      </c>
      <c r="D72" s="11">
        <f>D73</f>
        <v>33.299999999999997</v>
      </c>
      <c r="E72" s="43">
        <f t="shared" si="0"/>
        <v>100.90909090909091</v>
      </c>
    </row>
    <row r="73" spans="1:5" ht="30" x14ac:dyDescent="0.25">
      <c r="A73" s="58" t="s">
        <v>139</v>
      </c>
      <c r="B73" s="14" t="s">
        <v>224</v>
      </c>
      <c r="C73" s="11">
        <v>33</v>
      </c>
      <c r="D73" s="43">
        <v>33.299999999999997</v>
      </c>
      <c r="E73" s="43">
        <f t="shared" si="0"/>
        <v>100.90909090909091</v>
      </c>
    </row>
    <row r="74" spans="1:5" ht="45" x14ac:dyDescent="0.25">
      <c r="A74" s="55" t="s">
        <v>140</v>
      </c>
      <c r="B74" s="14" t="s">
        <v>35</v>
      </c>
      <c r="C74" s="11">
        <f>C75</f>
        <v>4200</v>
      </c>
      <c r="D74" s="11">
        <f>D75</f>
        <v>4345.1000000000004</v>
      </c>
      <c r="E74" s="43">
        <f t="shared" si="0"/>
        <v>103.45476190476191</v>
      </c>
    </row>
    <row r="75" spans="1:5" ht="45" customHeight="1" x14ac:dyDescent="0.25">
      <c r="A75" s="55" t="s">
        <v>141</v>
      </c>
      <c r="B75" s="5" t="s">
        <v>36</v>
      </c>
      <c r="C75" s="11">
        <f>C76</f>
        <v>4200</v>
      </c>
      <c r="D75" s="11">
        <f>D76</f>
        <v>4345.1000000000004</v>
      </c>
      <c r="E75" s="43">
        <f t="shared" si="0"/>
        <v>103.45476190476191</v>
      </c>
    </row>
    <row r="76" spans="1:5" ht="32.25" customHeight="1" x14ac:dyDescent="0.25">
      <c r="A76" s="55" t="s">
        <v>142</v>
      </c>
      <c r="B76" s="5" t="s">
        <v>37</v>
      </c>
      <c r="C76" s="11">
        <v>4200</v>
      </c>
      <c r="D76" s="43">
        <v>4345.1000000000004</v>
      </c>
      <c r="E76" s="43">
        <f t="shared" si="0"/>
        <v>103.45476190476191</v>
      </c>
    </row>
    <row r="77" spans="1:5" x14ac:dyDescent="0.25">
      <c r="A77" s="54" t="s">
        <v>143</v>
      </c>
      <c r="B77" s="9" t="s">
        <v>214</v>
      </c>
      <c r="C77" s="80">
        <f>C78</f>
        <v>4539</v>
      </c>
      <c r="D77" s="80">
        <f>D78</f>
        <v>4546.0999999999995</v>
      </c>
      <c r="E77" s="80">
        <f t="shared" si="0"/>
        <v>100.15642211940956</v>
      </c>
    </row>
    <row r="78" spans="1:5" x14ac:dyDescent="0.25">
      <c r="A78" s="55" t="s">
        <v>144</v>
      </c>
      <c r="B78" s="5" t="s">
        <v>5</v>
      </c>
      <c r="C78" s="11">
        <f>C79+C82+C85+C81</f>
        <v>4539</v>
      </c>
      <c r="D78" s="11">
        <f>D79+D82+D85+D81</f>
        <v>4546.0999999999995</v>
      </c>
      <c r="E78" s="43">
        <f t="shared" si="0"/>
        <v>100.15642211940956</v>
      </c>
    </row>
    <row r="79" spans="1:5" x14ac:dyDescent="0.25">
      <c r="A79" s="55" t="s">
        <v>145</v>
      </c>
      <c r="B79" s="5" t="s">
        <v>51</v>
      </c>
      <c r="C79" s="11">
        <v>2833</v>
      </c>
      <c r="D79" s="43">
        <v>2833.1</v>
      </c>
      <c r="E79" s="43">
        <f t="shared" si="0"/>
        <v>100.00352982703846</v>
      </c>
    </row>
    <row r="80" spans="1:5" hidden="1" x14ac:dyDescent="0.25">
      <c r="A80" s="55" t="s">
        <v>53</v>
      </c>
      <c r="B80" s="5" t="s">
        <v>54</v>
      </c>
      <c r="C80" s="11"/>
      <c r="D80" s="80"/>
      <c r="E80" s="43" t="e">
        <f t="shared" si="0"/>
        <v>#DIV/0!</v>
      </c>
    </row>
    <row r="81" spans="1:5" x14ac:dyDescent="0.25">
      <c r="A81" s="55" t="s">
        <v>146</v>
      </c>
      <c r="B81" s="5" t="s">
        <v>58</v>
      </c>
      <c r="C81" s="11">
        <v>619</v>
      </c>
      <c r="D81" s="43">
        <v>619</v>
      </c>
      <c r="E81" s="43">
        <f t="shared" ref="E81" si="1">D81/C81*100</f>
        <v>100</v>
      </c>
    </row>
    <row r="82" spans="1:5" x14ac:dyDescent="0.25">
      <c r="A82" s="55" t="s">
        <v>147</v>
      </c>
      <c r="B82" s="5" t="s">
        <v>52</v>
      </c>
      <c r="C82" s="11">
        <f>C83+C84</f>
        <v>1050</v>
      </c>
      <c r="D82" s="11">
        <f>D83+D84</f>
        <v>1057.3</v>
      </c>
      <c r="E82" s="43">
        <f t="shared" ref="E82:E160" si="2">D82/C82*100</f>
        <v>100.69523809523808</v>
      </c>
    </row>
    <row r="83" spans="1:5" x14ac:dyDescent="0.25">
      <c r="A83" s="55" t="s">
        <v>273</v>
      </c>
      <c r="B83" s="5" t="s">
        <v>275</v>
      </c>
      <c r="C83" s="11">
        <v>140</v>
      </c>
      <c r="D83" s="43">
        <v>148.19999999999999</v>
      </c>
      <c r="E83" s="43">
        <f t="shared" si="2"/>
        <v>105.85714285714285</v>
      </c>
    </row>
    <row r="84" spans="1:5" x14ac:dyDescent="0.25">
      <c r="A84" s="55" t="s">
        <v>274</v>
      </c>
      <c r="B84" s="5" t="s">
        <v>276</v>
      </c>
      <c r="C84" s="11">
        <v>910</v>
      </c>
      <c r="D84" s="43">
        <v>909.1</v>
      </c>
      <c r="E84" s="43">
        <f t="shared" si="2"/>
        <v>99.901098901098905</v>
      </c>
    </row>
    <row r="85" spans="1:5" ht="30" x14ac:dyDescent="0.25">
      <c r="A85" s="55" t="s">
        <v>148</v>
      </c>
      <c r="B85" s="5" t="s">
        <v>63</v>
      </c>
      <c r="C85" s="11">
        <v>37</v>
      </c>
      <c r="D85" s="43">
        <v>36.700000000000003</v>
      </c>
      <c r="E85" s="43">
        <f t="shared" si="2"/>
        <v>99.189189189189193</v>
      </c>
    </row>
    <row r="86" spans="1:5" x14ac:dyDescent="0.25">
      <c r="A86" s="54" t="s">
        <v>149</v>
      </c>
      <c r="B86" s="9" t="s">
        <v>324</v>
      </c>
      <c r="C86" s="80">
        <f>C87+C90</f>
        <v>933</v>
      </c>
      <c r="D86" s="80">
        <f>D87+D90</f>
        <v>1030.2</v>
      </c>
      <c r="E86" s="80">
        <f t="shared" si="2"/>
        <v>110.41800643086816</v>
      </c>
    </row>
    <row r="87" spans="1:5" x14ac:dyDescent="0.25">
      <c r="A87" s="55" t="s">
        <v>175</v>
      </c>
      <c r="B87" s="5" t="s">
        <v>174</v>
      </c>
      <c r="C87" s="11">
        <f>C88</f>
        <v>308</v>
      </c>
      <c r="D87" s="11">
        <f>D88</f>
        <v>383.5</v>
      </c>
      <c r="E87" s="43">
        <f t="shared" si="2"/>
        <v>124.51298701298701</v>
      </c>
    </row>
    <row r="88" spans="1:5" x14ac:dyDescent="0.25">
      <c r="A88" s="55" t="s">
        <v>166</v>
      </c>
      <c r="B88" s="5" t="s">
        <v>168</v>
      </c>
      <c r="C88" s="11">
        <f>C89</f>
        <v>308</v>
      </c>
      <c r="D88" s="11">
        <f>D89</f>
        <v>383.5</v>
      </c>
      <c r="E88" s="43">
        <f t="shared" si="2"/>
        <v>124.51298701298701</v>
      </c>
    </row>
    <row r="89" spans="1:5" x14ac:dyDescent="0.25">
      <c r="A89" s="55" t="s">
        <v>167</v>
      </c>
      <c r="B89" s="5" t="s">
        <v>207</v>
      </c>
      <c r="C89" s="11">
        <v>308</v>
      </c>
      <c r="D89" s="43">
        <v>383.5</v>
      </c>
      <c r="E89" s="43">
        <f t="shared" si="2"/>
        <v>124.51298701298701</v>
      </c>
    </row>
    <row r="90" spans="1:5" x14ac:dyDescent="0.25">
      <c r="A90" s="55" t="s">
        <v>150</v>
      </c>
      <c r="B90" s="5" t="s">
        <v>49</v>
      </c>
      <c r="C90" s="11">
        <f>C93+C91</f>
        <v>625</v>
      </c>
      <c r="D90" s="11">
        <f>D93+D91</f>
        <v>646.70000000000005</v>
      </c>
      <c r="E90" s="43">
        <f t="shared" si="2"/>
        <v>103.47200000000001</v>
      </c>
    </row>
    <row r="91" spans="1:5" x14ac:dyDescent="0.25">
      <c r="A91" s="55" t="s">
        <v>151</v>
      </c>
      <c r="B91" s="5" t="s">
        <v>208</v>
      </c>
      <c r="C91" s="11">
        <f>C92</f>
        <v>383</v>
      </c>
      <c r="D91" s="11">
        <f>D92</f>
        <v>369.1</v>
      </c>
      <c r="E91" s="43">
        <f t="shared" si="2"/>
        <v>96.370757180156659</v>
      </c>
    </row>
    <row r="92" spans="1:5" ht="17.25" customHeight="1" x14ac:dyDescent="0.25">
      <c r="A92" s="55" t="s">
        <v>241</v>
      </c>
      <c r="B92" s="5" t="s">
        <v>93</v>
      </c>
      <c r="C92" s="11">
        <v>383</v>
      </c>
      <c r="D92" s="43">
        <v>369.1</v>
      </c>
      <c r="E92" s="43">
        <f t="shared" si="2"/>
        <v>96.370757180156659</v>
      </c>
    </row>
    <row r="93" spans="1:5" x14ac:dyDescent="0.25">
      <c r="A93" s="55" t="s">
        <v>152</v>
      </c>
      <c r="B93" s="5" t="s">
        <v>50</v>
      </c>
      <c r="C93" s="11">
        <f>C94</f>
        <v>242</v>
      </c>
      <c r="D93" s="11">
        <f>D94</f>
        <v>277.60000000000002</v>
      </c>
      <c r="E93" s="43">
        <f t="shared" si="2"/>
        <v>114.7107438016529</v>
      </c>
    </row>
    <row r="94" spans="1:5" x14ac:dyDescent="0.25">
      <c r="A94" s="55" t="s">
        <v>153</v>
      </c>
      <c r="B94" s="5" t="s">
        <v>234</v>
      </c>
      <c r="C94" s="11">
        <v>242</v>
      </c>
      <c r="D94" s="43">
        <v>277.60000000000002</v>
      </c>
      <c r="E94" s="43">
        <f t="shared" si="2"/>
        <v>114.7107438016529</v>
      </c>
    </row>
    <row r="95" spans="1:5" x14ac:dyDescent="0.25">
      <c r="A95" s="54" t="s">
        <v>154</v>
      </c>
      <c r="B95" s="9" t="s">
        <v>201</v>
      </c>
      <c r="C95" s="80">
        <f>C96+C100+C106</f>
        <v>7924</v>
      </c>
      <c r="D95" s="80">
        <f>D96+D100+D106</f>
        <v>7946.3</v>
      </c>
      <c r="E95" s="80">
        <f t="shared" si="2"/>
        <v>100.28142352347299</v>
      </c>
    </row>
    <row r="96" spans="1:5" ht="32.25" customHeight="1" x14ac:dyDescent="0.25">
      <c r="A96" s="55" t="s">
        <v>155</v>
      </c>
      <c r="B96" s="5" t="s">
        <v>230</v>
      </c>
      <c r="C96" s="11">
        <f>C97</f>
        <v>6560</v>
      </c>
      <c r="D96" s="11">
        <f>D97</f>
        <v>6587.5</v>
      </c>
      <c r="E96" s="43">
        <f t="shared" si="2"/>
        <v>100.41920731707317</v>
      </c>
    </row>
    <row r="97" spans="1:5" ht="45" x14ac:dyDescent="0.25">
      <c r="A97" s="58" t="s">
        <v>156</v>
      </c>
      <c r="B97" s="5" t="s">
        <v>80</v>
      </c>
      <c r="C97" s="11">
        <f>C99+C98</f>
        <v>6560</v>
      </c>
      <c r="D97" s="11">
        <f>D99+D98</f>
        <v>6587.5</v>
      </c>
      <c r="E97" s="43">
        <f t="shared" si="2"/>
        <v>100.41920731707317</v>
      </c>
    </row>
    <row r="98" spans="1:5" ht="45" hidden="1" x14ac:dyDescent="0.25">
      <c r="A98" s="58" t="s">
        <v>77</v>
      </c>
      <c r="B98" s="5" t="s">
        <v>78</v>
      </c>
      <c r="C98" s="11">
        <v>0</v>
      </c>
      <c r="D98" s="80"/>
      <c r="E98" s="43" t="e">
        <f t="shared" si="2"/>
        <v>#DIV/0!</v>
      </c>
    </row>
    <row r="99" spans="1:5" ht="45" x14ac:dyDescent="0.25">
      <c r="A99" s="58" t="s">
        <v>157</v>
      </c>
      <c r="B99" s="5" t="s">
        <v>38</v>
      </c>
      <c r="C99" s="11">
        <v>6560</v>
      </c>
      <c r="D99" s="43">
        <v>6587.5</v>
      </c>
      <c r="E99" s="43">
        <f t="shared" si="2"/>
        <v>100.41920731707317</v>
      </c>
    </row>
    <row r="100" spans="1:5" x14ac:dyDescent="0.25">
      <c r="A100" s="58" t="s">
        <v>158</v>
      </c>
      <c r="B100" s="47" t="s">
        <v>75</v>
      </c>
      <c r="C100" s="11">
        <f>C101+C104</f>
        <v>1064</v>
      </c>
      <c r="D100" s="11">
        <f>D101+D104</f>
        <v>1059.0999999999999</v>
      </c>
      <c r="E100" s="43">
        <f t="shared" si="2"/>
        <v>99.53947368421052</v>
      </c>
    </row>
    <row r="101" spans="1:5" x14ac:dyDescent="0.25">
      <c r="A101" s="58" t="s">
        <v>159</v>
      </c>
      <c r="B101" s="47" t="s">
        <v>20</v>
      </c>
      <c r="C101" s="11">
        <f>C102+C103</f>
        <v>891</v>
      </c>
      <c r="D101" s="11">
        <f>D102+D103</f>
        <v>886.5</v>
      </c>
      <c r="E101" s="43">
        <f t="shared" si="2"/>
        <v>99.494949494949495</v>
      </c>
    </row>
    <row r="102" spans="1:5" ht="30" x14ac:dyDescent="0.25">
      <c r="A102" s="58" t="s">
        <v>228</v>
      </c>
      <c r="B102" s="14" t="s">
        <v>229</v>
      </c>
      <c r="C102" s="11">
        <v>0</v>
      </c>
      <c r="D102" s="43">
        <v>-6.1</v>
      </c>
      <c r="E102" s="43">
        <v>0</v>
      </c>
    </row>
    <row r="103" spans="1:5" ht="30" x14ac:dyDescent="0.25">
      <c r="A103" s="58" t="s">
        <v>160</v>
      </c>
      <c r="B103" s="14" t="s">
        <v>84</v>
      </c>
      <c r="C103" s="11">
        <v>891</v>
      </c>
      <c r="D103" s="43">
        <v>892.6</v>
      </c>
      <c r="E103" s="43">
        <f t="shared" si="2"/>
        <v>100.17957351290686</v>
      </c>
    </row>
    <row r="104" spans="1:5" ht="30" x14ac:dyDescent="0.25">
      <c r="A104" s="58" t="s">
        <v>244</v>
      </c>
      <c r="B104" s="14" t="s">
        <v>250</v>
      </c>
      <c r="C104" s="11">
        <f>C105</f>
        <v>173</v>
      </c>
      <c r="D104" s="11">
        <f>D105</f>
        <v>172.6</v>
      </c>
      <c r="E104" s="43">
        <f t="shared" si="2"/>
        <v>99.76878612716763</v>
      </c>
    </row>
    <row r="105" spans="1:5" ht="30" x14ac:dyDescent="0.25">
      <c r="A105" s="58" t="s">
        <v>245</v>
      </c>
      <c r="B105" s="14" t="s">
        <v>251</v>
      </c>
      <c r="C105" s="11">
        <v>173</v>
      </c>
      <c r="D105" s="43">
        <v>172.6</v>
      </c>
      <c r="E105" s="43">
        <f t="shared" si="2"/>
        <v>99.76878612716763</v>
      </c>
    </row>
    <row r="106" spans="1:5" ht="29.25" customHeight="1" x14ac:dyDescent="0.25">
      <c r="A106" s="58" t="s">
        <v>478</v>
      </c>
      <c r="B106" s="14" t="s">
        <v>482</v>
      </c>
      <c r="C106" s="11">
        <f>C107</f>
        <v>300</v>
      </c>
      <c r="D106" s="11">
        <f>D107</f>
        <v>299.70000000000005</v>
      </c>
      <c r="E106" s="43">
        <f t="shared" si="2"/>
        <v>99.9</v>
      </c>
    </row>
    <row r="107" spans="1:5" ht="28.5" customHeight="1" x14ac:dyDescent="0.25">
      <c r="A107" s="58" t="s">
        <v>479</v>
      </c>
      <c r="B107" s="14" t="s">
        <v>483</v>
      </c>
      <c r="C107" s="11">
        <f>C108+C109</f>
        <v>300</v>
      </c>
      <c r="D107" s="11">
        <f>D108+D109</f>
        <v>299.70000000000005</v>
      </c>
      <c r="E107" s="43">
        <f t="shared" si="2"/>
        <v>99.9</v>
      </c>
    </row>
    <row r="108" spans="1:5" ht="43.5" customHeight="1" x14ac:dyDescent="0.25">
      <c r="A108" s="58" t="s">
        <v>480</v>
      </c>
      <c r="B108" s="14" t="s">
        <v>484</v>
      </c>
      <c r="C108" s="11">
        <v>41</v>
      </c>
      <c r="D108" s="43">
        <v>41.1</v>
      </c>
      <c r="E108" s="43">
        <f t="shared" si="2"/>
        <v>100.2439024390244</v>
      </c>
    </row>
    <row r="109" spans="1:5" ht="43.5" customHeight="1" x14ac:dyDescent="0.25">
      <c r="A109" s="58" t="s">
        <v>481</v>
      </c>
      <c r="B109" s="14" t="s">
        <v>485</v>
      </c>
      <c r="C109" s="11">
        <v>259</v>
      </c>
      <c r="D109" s="43">
        <v>258.60000000000002</v>
      </c>
      <c r="E109" s="43">
        <f t="shared" si="2"/>
        <v>99.845559845559848</v>
      </c>
    </row>
    <row r="110" spans="1:5" x14ac:dyDescent="0.25">
      <c r="A110" s="54" t="s">
        <v>161</v>
      </c>
      <c r="B110" s="9" t="s">
        <v>202</v>
      </c>
      <c r="C110" s="80">
        <f>C111+C142+C147+C153+C140</f>
        <v>20954</v>
      </c>
      <c r="D110" s="80">
        <f>D111+D142+D147+D153+D140</f>
        <v>23350</v>
      </c>
      <c r="E110" s="80">
        <f t="shared" si="2"/>
        <v>111.43457096497089</v>
      </c>
    </row>
    <row r="111" spans="1:5" x14ac:dyDescent="0.25">
      <c r="A111" s="55" t="s">
        <v>536</v>
      </c>
      <c r="B111" s="5" t="s">
        <v>381</v>
      </c>
      <c r="C111" s="11">
        <f>C112+C114+C116+C118+C120+C126+C128+C130+C132+C136+C138+C124+C134+C122</f>
        <v>8413</v>
      </c>
      <c r="D111" s="11">
        <f>D112+D114+D116+D118+D120+D126+D128+D130+D132+D136+D138+D124+D134+D122</f>
        <v>9629.5</v>
      </c>
      <c r="E111" s="43">
        <f t="shared" si="2"/>
        <v>114.45976464994652</v>
      </c>
    </row>
    <row r="112" spans="1:5" ht="30" x14ac:dyDescent="0.25">
      <c r="A112" s="58" t="s">
        <v>382</v>
      </c>
      <c r="B112" s="14" t="s">
        <v>384</v>
      </c>
      <c r="C112" s="11">
        <f>C113</f>
        <v>109</v>
      </c>
      <c r="D112" s="11">
        <f>D113</f>
        <v>125.7</v>
      </c>
      <c r="E112" s="43">
        <f t="shared" si="2"/>
        <v>115.3211009174312</v>
      </c>
    </row>
    <row r="113" spans="1:5" ht="45" x14ac:dyDescent="0.25">
      <c r="A113" s="58" t="s">
        <v>383</v>
      </c>
      <c r="B113" s="14" t="s">
        <v>385</v>
      </c>
      <c r="C113" s="11">
        <v>109</v>
      </c>
      <c r="D113" s="43">
        <v>125.7</v>
      </c>
      <c r="E113" s="43">
        <f t="shared" si="2"/>
        <v>115.3211009174312</v>
      </c>
    </row>
    <row r="114" spans="1:5" ht="45" x14ac:dyDescent="0.25">
      <c r="A114" s="58" t="s">
        <v>386</v>
      </c>
      <c r="B114" s="14" t="s">
        <v>388</v>
      </c>
      <c r="C114" s="11">
        <f>C115</f>
        <v>733</v>
      </c>
      <c r="D114" s="11">
        <f>D115</f>
        <v>747.1</v>
      </c>
      <c r="E114" s="43">
        <f t="shared" si="2"/>
        <v>101.92360163710778</v>
      </c>
    </row>
    <row r="115" spans="1:5" ht="45" customHeight="1" x14ac:dyDescent="0.25">
      <c r="A115" s="58" t="s">
        <v>387</v>
      </c>
      <c r="B115" s="14" t="s">
        <v>389</v>
      </c>
      <c r="C115" s="11">
        <v>733</v>
      </c>
      <c r="D115" s="11">
        <v>747.1</v>
      </c>
      <c r="E115" s="43">
        <f t="shared" si="2"/>
        <v>101.92360163710778</v>
      </c>
    </row>
    <row r="116" spans="1:5" ht="30" x14ac:dyDescent="0.25">
      <c r="A116" s="58" t="s">
        <v>390</v>
      </c>
      <c r="B116" s="14" t="s">
        <v>392</v>
      </c>
      <c r="C116" s="11">
        <f>C117</f>
        <v>302</v>
      </c>
      <c r="D116" s="11">
        <f>D117</f>
        <v>289.2</v>
      </c>
      <c r="E116" s="43">
        <f t="shared" si="2"/>
        <v>95.761589403973502</v>
      </c>
    </row>
    <row r="117" spans="1:5" ht="45" x14ac:dyDescent="0.25">
      <c r="A117" s="58" t="s">
        <v>391</v>
      </c>
      <c r="B117" s="14" t="s">
        <v>459</v>
      </c>
      <c r="C117" s="11">
        <v>302</v>
      </c>
      <c r="D117" s="43">
        <v>289.2</v>
      </c>
      <c r="E117" s="43">
        <f t="shared" si="2"/>
        <v>95.761589403973502</v>
      </c>
    </row>
    <row r="118" spans="1:5" s="1" customFormat="1" ht="30" x14ac:dyDescent="0.2">
      <c r="A118" s="58" t="s">
        <v>393</v>
      </c>
      <c r="B118" s="14" t="s">
        <v>395</v>
      </c>
      <c r="C118" s="11">
        <f>C119</f>
        <v>62</v>
      </c>
      <c r="D118" s="11">
        <f>D119</f>
        <v>67.5</v>
      </c>
      <c r="E118" s="43">
        <f t="shared" si="2"/>
        <v>108.87096774193547</v>
      </c>
    </row>
    <row r="119" spans="1:5" ht="45" x14ac:dyDescent="0.25">
      <c r="A119" s="58" t="s">
        <v>394</v>
      </c>
      <c r="B119" s="14" t="s">
        <v>396</v>
      </c>
      <c r="C119" s="11">
        <v>62</v>
      </c>
      <c r="D119" s="43">
        <v>67.5</v>
      </c>
      <c r="E119" s="43">
        <f t="shared" si="2"/>
        <v>108.87096774193547</v>
      </c>
    </row>
    <row r="120" spans="1:5" ht="30" hidden="1" x14ac:dyDescent="0.25">
      <c r="A120" s="58" t="s">
        <v>397</v>
      </c>
      <c r="B120" s="14" t="s">
        <v>399</v>
      </c>
      <c r="C120" s="11">
        <f>C121</f>
        <v>0</v>
      </c>
      <c r="D120" s="11">
        <f>D121</f>
        <v>0</v>
      </c>
      <c r="E120" s="43" t="e">
        <f t="shared" si="2"/>
        <v>#DIV/0!</v>
      </c>
    </row>
    <row r="121" spans="1:5" ht="45" hidden="1" x14ac:dyDescent="0.25">
      <c r="A121" s="58" t="s">
        <v>398</v>
      </c>
      <c r="B121" s="14" t="s">
        <v>400</v>
      </c>
      <c r="C121" s="11"/>
      <c r="D121" s="43"/>
      <c r="E121" s="43" t="e">
        <f t="shared" si="2"/>
        <v>#DIV/0!</v>
      </c>
    </row>
    <row r="122" spans="1:5" ht="35.25" hidden="1" customHeight="1" x14ac:dyDescent="0.25">
      <c r="A122" s="58" t="s">
        <v>523</v>
      </c>
      <c r="B122" s="14" t="s">
        <v>524</v>
      </c>
      <c r="C122" s="11">
        <f>C123</f>
        <v>0</v>
      </c>
      <c r="D122" s="43">
        <f>D123</f>
        <v>0</v>
      </c>
      <c r="E122" s="43" t="e">
        <f t="shared" si="2"/>
        <v>#DIV/0!</v>
      </c>
    </row>
    <row r="123" spans="1:5" ht="45" hidden="1" x14ac:dyDescent="0.25">
      <c r="A123" s="58" t="s">
        <v>522</v>
      </c>
      <c r="B123" s="14" t="s">
        <v>525</v>
      </c>
      <c r="C123" s="11"/>
      <c r="D123" s="43"/>
      <c r="E123" s="43" t="e">
        <f t="shared" si="2"/>
        <v>#DIV/0!</v>
      </c>
    </row>
    <row r="124" spans="1:5" ht="30" x14ac:dyDescent="0.25">
      <c r="A124" s="58" t="s">
        <v>487</v>
      </c>
      <c r="B124" s="14" t="s">
        <v>488</v>
      </c>
      <c r="C124" s="11">
        <f>C125</f>
        <v>4</v>
      </c>
      <c r="D124" s="11">
        <f>D125</f>
        <v>3.5</v>
      </c>
      <c r="E124" s="43">
        <f t="shared" si="2"/>
        <v>87.5</v>
      </c>
    </row>
    <row r="125" spans="1:5" ht="44.25" customHeight="1" x14ac:dyDescent="0.25">
      <c r="A125" s="58" t="s">
        <v>486</v>
      </c>
      <c r="B125" s="14" t="s">
        <v>489</v>
      </c>
      <c r="C125" s="11">
        <v>4</v>
      </c>
      <c r="D125" s="43">
        <v>3.5</v>
      </c>
      <c r="E125" s="43">
        <f t="shared" si="2"/>
        <v>87.5</v>
      </c>
    </row>
    <row r="126" spans="1:5" ht="33.75" customHeight="1" x14ac:dyDescent="0.25">
      <c r="A126" s="58" t="s">
        <v>401</v>
      </c>
      <c r="B126" s="16" t="s">
        <v>403</v>
      </c>
      <c r="C126" s="11">
        <f>C127</f>
        <v>12</v>
      </c>
      <c r="D126" s="11">
        <f>D127</f>
        <v>28</v>
      </c>
      <c r="E126" s="43">
        <f t="shared" si="2"/>
        <v>233.33333333333334</v>
      </c>
    </row>
    <row r="127" spans="1:5" ht="45" x14ac:dyDescent="0.25">
      <c r="A127" s="58" t="s">
        <v>402</v>
      </c>
      <c r="B127" s="14" t="s">
        <v>404</v>
      </c>
      <c r="C127" s="11">
        <v>12</v>
      </c>
      <c r="D127" s="43">
        <v>28</v>
      </c>
      <c r="E127" s="43">
        <f t="shared" si="2"/>
        <v>233.33333333333334</v>
      </c>
    </row>
    <row r="128" spans="1:5" ht="30.75" customHeight="1" x14ac:dyDescent="0.25">
      <c r="A128" s="58" t="s">
        <v>405</v>
      </c>
      <c r="B128" s="14" t="s">
        <v>407</v>
      </c>
      <c r="C128" s="11">
        <f>C129</f>
        <v>50</v>
      </c>
      <c r="D128" s="11">
        <f>D129</f>
        <v>43.6</v>
      </c>
      <c r="E128" s="43">
        <f t="shared" si="2"/>
        <v>87.2</v>
      </c>
    </row>
    <row r="129" spans="1:5" ht="46.5" customHeight="1" x14ac:dyDescent="0.25">
      <c r="A129" s="58" t="s">
        <v>406</v>
      </c>
      <c r="B129" s="14" t="s">
        <v>408</v>
      </c>
      <c r="C129" s="11">
        <v>50</v>
      </c>
      <c r="D129" s="43">
        <v>43.6</v>
      </c>
      <c r="E129" s="43">
        <f t="shared" si="2"/>
        <v>87.2</v>
      </c>
    </row>
    <row r="130" spans="1:5" ht="32.25" customHeight="1" x14ac:dyDescent="0.25">
      <c r="A130" s="58" t="s">
        <v>416</v>
      </c>
      <c r="B130" s="14" t="s">
        <v>410</v>
      </c>
      <c r="C130" s="11">
        <f>C131</f>
        <v>30</v>
      </c>
      <c r="D130" s="11">
        <f>D131</f>
        <v>30.9</v>
      </c>
      <c r="E130" s="43">
        <f t="shared" si="2"/>
        <v>103</v>
      </c>
    </row>
    <row r="131" spans="1:5" ht="60" x14ac:dyDescent="0.25">
      <c r="A131" s="58" t="s">
        <v>409</v>
      </c>
      <c r="B131" s="14" t="s">
        <v>411</v>
      </c>
      <c r="C131" s="11">
        <v>30</v>
      </c>
      <c r="D131" s="43">
        <v>30.9</v>
      </c>
      <c r="E131" s="43">
        <f t="shared" si="2"/>
        <v>103</v>
      </c>
    </row>
    <row r="132" spans="1:5" ht="30" x14ac:dyDescent="0.25">
      <c r="A132" s="58" t="s">
        <v>412</v>
      </c>
      <c r="B132" s="14" t="s">
        <v>414</v>
      </c>
      <c r="C132" s="11">
        <f>C133</f>
        <v>16</v>
      </c>
      <c r="D132" s="11">
        <f>D133</f>
        <v>17.7</v>
      </c>
      <c r="E132" s="43">
        <f t="shared" si="2"/>
        <v>110.625</v>
      </c>
    </row>
    <row r="133" spans="1:5" ht="45" x14ac:dyDescent="0.25">
      <c r="A133" s="58" t="s">
        <v>413</v>
      </c>
      <c r="B133" s="14" t="s">
        <v>415</v>
      </c>
      <c r="C133" s="11">
        <v>16</v>
      </c>
      <c r="D133" s="11">
        <v>17.7</v>
      </c>
      <c r="E133" s="43">
        <f t="shared" si="2"/>
        <v>110.625</v>
      </c>
    </row>
    <row r="134" spans="1:5" ht="44.25" hidden="1" customHeight="1" x14ac:dyDescent="0.25">
      <c r="A134" s="58" t="s">
        <v>490</v>
      </c>
      <c r="B134" s="14" t="s">
        <v>492</v>
      </c>
      <c r="C134" s="11">
        <f>C135</f>
        <v>0</v>
      </c>
      <c r="D134" s="11">
        <f>D135</f>
        <v>0</v>
      </c>
      <c r="E134" s="43" t="e">
        <f t="shared" si="2"/>
        <v>#DIV/0!</v>
      </c>
    </row>
    <row r="135" spans="1:5" ht="60" hidden="1" customHeight="1" x14ac:dyDescent="0.25">
      <c r="A135" s="58" t="s">
        <v>491</v>
      </c>
      <c r="B135" s="14" t="s">
        <v>493</v>
      </c>
      <c r="C135" s="11"/>
      <c r="D135" s="11"/>
      <c r="E135" s="43" t="e">
        <f t="shared" si="2"/>
        <v>#DIV/0!</v>
      </c>
    </row>
    <row r="136" spans="1:5" ht="30" x14ac:dyDescent="0.25">
      <c r="A136" s="58" t="s">
        <v>417</v>
      </c>
      <c r="B136" s="14" t="s">
        <v>476</v>
      </c>
      <c r="C136" s="11">
        <f>C137</f>
        <v>230</v>
      </c>
      <c r="D136" s="11">
        <f>D137</f>
        <v>216.3</v>
      </c>
      <c r="E136" s="43">
        <f t="shared" si="2"/>
        <v>94.043478260869577</v>
      </c>
    </row>
    <row r="137" spans="1:5" ht="45" x14ac:dyDescent="0.25">
      <c r="A137" s="58" t="s">
        <v>418</v>
      </c>
      <c r="B137" s="14" t="s">
        <v>475</v>
      </c>
      <c r="C137" s="11">
        <v>230</v>
      </c>
      <c r="D137" s="43">
        <v>216.3</v>
      </c>
      <c r="E137" s="43">
        <f t="shared" si="2"/>
        <v>94.043478260869577</v>
      </c>
    </row>
    <row r="138" spans="1:5" ht="30" customHeight="1" x14ac:dyDescent="0.25">
      <c r="A138" s="58" t="s">
        <v>419</v>
      </c>
      <c r="B138" s="14" t="s">
        <v>421</v>
      </c>
      <c r="C138" s="11">
        <f>C139</f>
        <v>6865</v>
      </c>
      <c r="D138" s="11">
        <f>D139</f>
        <v>8060</v>
      </c>
      <c r="E138" s="43">
        <f t="shared" si="2"/>
        <v>117.40713765477058</v>
      </c>
    </row>
    <row r="139" spans="1:5" ht="45" x14ac:dyDescent="0.25">
      <c r="A139" s="58" t="s">
        <v>420</v>
      </c>
      <c r="B139" s="14" t="s">
        <v>422</v>
      </c>
      <c r="C139" s="11">
        <v>6865</v>
      </c>
      <c r="D139" s="43">
        <v>8060</v>
      </c>
      <c r="E139" s="43">
        <f t="shared" si="2"/>
        <v>117.40713765477058</v>
      </c>
    </row>
    <row r="140" spans="1:5" ht="60" x14ac:dyDescent="0.25">
      <c r="A140" s="58" t="s">
        <v>494</v>
      </c>
      <c r="B140" s="14" t="s">
        <v>496</v>
      </c>
      <c r="C140" s="11">
        <f>C141</f>
        <v>335</v>
      </c>
      <c r="D140" s="11">
        <f>D141</f>
        <v>379.5</v>
      </c>
      <c r="E140" s="43">
        <f t="shared" si="2"/>
        <v>113.28358208955225</v>
      </c>
    </row>
    <row r="141" spans="1:5" ht="61.5" customHeight="1" x14ac:dyDescent="0.25">
      <c r="A141" s="58" t="s">
        <v>495</v>
      </c>
      <c r="B141" s="14" t="s">
        <v>497</v>
      </c>
      <c r="C141" s="11">
        <v>335</v>
      </c>
      <c r="D141" s="43">
        <v>379.5</v>
      </c>
      <c r="E141" s="43">
        <f t="shared" si="2"/>
        <v>113.28358208955225</v>
      </c>
    </row>
    <row r="142" spans="1:5" ht="60" customHeight="1" x14ac:dyDescent="0.25">
      <c r="A142" s="58" t="s">
        <v>423</v>
      </c>
      <c r="B142" s="14" t="s">
        <v>424</v>
      </c>
      <c r="C142" s="11">
        <f>C143+C145</f>
        <v>262</v>
      </c>
      <c r="D142" s="11">
        <f>D143+D145</f>
        <v>1406.6</v>
      </c>
      <c r="E142" s="43">
        <f t="shared" si="2"/>
        <v>536.8702290076335</v>
      </c>
    </row>
    <row r="143" spans="1:5" ht="30" x14ac:dyDescent="0.25">
      <c r="A143" s="58" t="s">
        <v>425</v>
      </c>
      <c r="B143" s="14" t="s">
        <v>426</v>
      </c>
      <c r="C143" s="11">
        <f>C144</f>
        <v>262</v>
      </c>
      <c r="D143" s="11">
        <f>D144</f>
        <v>1406.6</v>
      </c>
      <c r="E143" s="43">
        <f t="shared" si="2"/>
        <v>536.8702290076335</v>
      </c>
    </row>
    <row r="144" spans="1:5" ht="34.5" customHeight="1" x14ac:dyDescent="0.25">
      <c r="A144" s="58" t="s">
        <v>427</v>
      </c>
      <c r="B144" s="14" t="s">
        <v>428</v>
      </c>
      <c r="C144" s="11">
        <v>262</v>
      </c>
      <c r="D144" s="43">
        <v>1406.6</v>
      </c>
      <c r="E144" s="43">
        <f t="shared" si="2"/>
        <v>536.8702290076335</v>
      </c>
    </row>
    <row r="145" spans="1:5" ht="45" hidden="1" x14ac:dyDescent="0.25">
      <c r="A145" s="58" t="s">
        <v>429</v>
      </c>
      <c r="B145" s="14" t="s">
        <v>431</v>
      </c>
      <c r="C145" s="11">
        <f>C146</f>
        <v>0</v>
      </c>
      <c r="D145" s="11">
        <f>D146</f>
        <v>0</v>
      </c>
      <c r="E145" s="43" t="e">
        <f t="shared" si="2"/>
        <v>#DIV/0!</v>
      </c>
    </row>
    <row r="146" spans="1:5" ht="30.75" hidden="1" customHeight="1" x14ac:dyDescent="0.25">
      <c r="A146" s="58" t="s">
        <v>430</v>
      </c>
      <c r="B146" s="14" t="s">
        <v>432</v>
      </c>
      <c r="C146" s="11">
        <v>0</v>
      </c>
      <c r="D146" s="43">
        <v>0</v>
      </c>
      <c r="E146" s="43" t="e">
        <f t="shared" si="2"/>
        <v>#DIV/0!</v>
      </c>
    </row>
    <row r="147" spans="1:5" x14ac:dyDescent="0.25">
      <c r="A147" s="58" t="s">
        <v>433</v>
      </c>
      <c r="B147" s="14" t="s">
        <v>434</v>
      </c>
      <c r="C147" s="11">
        <f>C150+C148</f>
        <v>1144</v>
      </c>
      <c r="D147" s="11">
        <f>D150+D148</f>
        <v>1136.5999999999999</v>
      </c>
      <c r="E147" s="43">
        <f t="shared" si="2"/>
        <v>99.353146853146839</v>
      </c>
    </row>
    <row r="148" spans="1:5" ht="45" x14ac:dyDescent="0.25">
      <c r="A148" s="58" t="s">
        <v>526</v>
      </c>
      <c r="B148" s="14" t="s">
        <v>528</v>
      </c>
      <c r="C148" s="11">
        <f>C149</f>
        <v>358</v>
      </c>
      <c r="D148" s="11">
        <f>D149</f>
        <v>357.6</v>
      </c>
      <c r="E148" s="43">
        <f t="shared" si="2"/>
        <v>99.888268156424587</v>
      </c>
    </row>
    <row r="149" spans="1:5" ht="31.5" customHeight="1" x14ac:dyDescent="0.25">
      <c r="A149" s="58" t="s">
        <v>527</v>
      </c>
      <c r="B149" s="14" t="s">
        <v>529</v>
      </c>
      <c r="C149" s="11">
        <v>358</v>
      </c>
      <c r="D149" s="11">
        <v>357.6</v>
      </c>
      <c r="E149" s="43">
        <f t="shared" si="2"/>
        <v>99.888268156424587</v>
      </c>
    </row>
    <row r="150" spans="1:5" ht="32.25" customHeight="1" x14ac:dyDescent="0.25">
      <c r="A150" s="58" t="s">
        <v>435</v>
      </c>
      <c r="B150" s="14" t="s">
        <v>437</v>
      </c>
      <c r="C150" s="11">
        <f>C151+C152</f>
        <v>786</v>
      </c>
      <c r="D150" s="11">
        <f>D151+D152</f>
        <v>779</v>
      </c>
      <c r="E150" s="43">
        <f t="shared" si="2"/>
        <v>99.109414758269722</v>
      </c>
    </row>
    <row r="151" spans="1:5" ht="30.75" customHeight="1" x14ac:dyDescent="0.25">
      <c r="A151" s="58" t="s">
        <v>436</v>
      </c>
      <c r="B151" s="14" t="s">
        <v>438</v>
      </c>
      <c r="C151" s="11">
        <v>783</v>
      </c>
      <c r="D151" s="43">
        <v>775.6</v>
      </c>
      <c r="E151" s="43">
        <f t="shared" si="2"/>
        <v>99.054916985951465</v>
      </c>
    </row>
    <row r="152" spans="1:5" ht="30.75" customHeight="1" x14ac:dyDescent="0.25">
      <c r="A152" s="55" t="s">
        <v>439</v>
      </c>
      <c r="B152" s="5" t="s">
        <v>440</v>
      </c>
      <c r="C152" s="11">
        <v>3</v>
      </c>
      <c r="D152" s="11">
        <v>3.4</v>
      </c>
      <c r="E152" s="43">
        <f t="shared" si="2"/>
        <v>113.33333333333333</v>
      </c>
    </row>
    <row r="153" spans="1:5" x14ac:dyDescent="0.25">
      <c r="A153" s="58" t="s">
        <v>441</v>
      </c>
      <c r="B153" s="14" t="s">
        <v>442</v>
      </c>
      <c r="C153" s="11">
        <f>C154</f>
        <v>10800</v>
      </c>
      <c r="D153" s="43">
        <f>D154</f>
        <v>10797.8</v>
      </c>
      <c r="E153" s="43">
        <f t="shared" si="2"/>
        <v>99.979629629629613</v>
      </c>
    </row>
    <row r="154" spans="1:5" s="89" customFormat="1" ht="46.5" customHeight="1" x14ac:dyDescent="0.25">
      <c r="A154" s="58" t="s">
        <v>443</v>
      </c>
      <c r="B154" s="37" t="s">
        <v>444</v>
      </c>
      <c r="C154" s="43">
        <v>10800</v>
      </c>
      <c r="D154" s="43">
        <v>10797.8</v>
      </c>
      <c r="E154" s="43">
        <f t="shared" si="2"/>
        <v>99.979629629629613</v>
      </c>
    </row>
    <row r="155" spans="1:5" x14ac:dyDescent="0.25">
      <c r="A155" s="54" t="s">
        <v>371</v>
      </c>
      <c r="B155" s="9" t="s">
        <v>6</v>
      </c>
      <c r="C155" s="12">
        <f>C158+C156+C160</f>
        <v>1936.2</v>
      </c>
      <c r="D155" s="12">
        <f>D158+D156+D160</f>
        <v>1852.5</v>
      </c>
      <c r="E155" s="80">
        <f t="shared" si="2"/>
        <v>95.677099473194914</v>
      </c>
    </row>
    <row r="156" spans="1:5" s="89" customFormat="1" x14ac:dyDescent="0.25">
      <c r="A156" s="55" t="s">
        <v>370</v>
      </c>
      <c r="B156" s="87" t="s">
        <v>366</v>
      </c>
      <c r="C156" s="43">
        <f>C157</f>
        <v>0</v>
      </c>
      <c r="D156" s="43">
        <f>D157</f>
        <v>-83.9</v>
      </c>
      <c r="E156" s="43">
        <v>0</v>
      </c>
    </row>
    <row r="157" spans="1:5" s="89" customFormat="1" x14ac:dyDescent="0.25">
      <c r="A157" s="55" t="s">
        <v>369</v>
      </c>
      <c r="B157" s="87" t="s">
        <v>367</v>
      </c>
      <c r="C157" s="43">
        <v>0</v>
      </c>
      <c r="D157" s="43">
        <v>-83.9</v>
      </c>
      <c r="E157" s="43">
        <v>0</v>
      </c>
    </row>
    <row r="158" spans="1:5" x14ac:dyDescent="0.25">
      <c r="A158" s="59" t="s">
        <v>368</v>
      </c>
      <c r="B158" s="5" t="s">
        <v>7</v>
      </c>
      <c r="C158" s="11">
        <f>C159</f>
        <v>1565</v>
      </c>
      <c r="D158" s="43">
        <f>D159</f>
        <v>1565.2</v>
      </c>
      <c r="E158" s="43">
        <f t="shared" si="2"/>
        <v>100.01277955271566</v>
      </c>
    </row>
    <row r="159" spans="1:5" ht="13.5" customHeight="1" x14ac:dyDescent="0.25">
      <c r="A159" s="58" t="s">
        <v>372</v>
      </c>
      <c r="B159" s="14" t="s">
        <v>13</v>
      </c>
      <c r="C159" s="11">
        <v>1565</v>
      </c>
      <c r="D159" s="43">
        <v>1565.2</v>
      </c>
      <c r="E159" s="43">
        <f t="shared" si="2"/>
        <v>100.01277955271566</v>
      </c>
    </row>
    <row r="160" spans="1:5" ht="13.5" customHeight="1" x14ac:dyDescent="0.25">
      <c r="A160" s="91" t="s">
        <v>521</v>
      </c>
      <c r="B160" s="14" t="s">
        <v>499</v>
      </c>
      <c r="C160" s="43">
        <f>C161</f>
        <v>371.2</v>
      </c>
      <c r="D160" s="43">
        <f>D161</f>
        <v>371.2</v>
      </c>
      <c r="E160" s="43">
        <f t="shared" si="2"/>
        <v>100</v>
      </c>
    </row>
    <row r="161" spans="1:5" ht="13.5" customHeight="1" x14ac:dyDescent="0.25">
      <c r="A161" s="91" t="s">
        <v>498</v>
      </c>
      <c r="B161" s="14" t="s">
        <v>500</v>
      </c>
      <c r="C161" s="11">
        <v>371.2</v>
      </c>
      <c r="D161" s="43">
        <v>371.2</v>
      </c>
      <c r="E161" s="43">
        <f t="shared" ref="E161" si="3">D161/C161*100</f>
        <v>100</v>
      </c>
    </row>
    <row r="162" spans="1:5" x14ac:dyDescent="0.25">
      <c r="A162" s="60" t="s">
        <v>162</v>
      </c>
      <c r="B162" s="9" t="s">
        <v>8</v>
      </c>
      <c r="C162" s="81">
        <f>C163+C327+C319+C316+C313</f>
        <v>1642970.3</v>
      </c>
      <c r="D162" s="81">
        <f>D163+D327+D319+D316+D313</f>
        <v>1595771.2999999998</v>
      </c>
      <c r="E162" s="80">
        <f t="shared" ref="E162:E235" si="4">D162/C162*100</f>
        <v>97.127215263720828</v>
      </c>
    </row>
    <row r="163" spans="1:5" ht="15" customHeight="1" x14ac:dyDescent="0.25">
      <c r="A163" s="61" t="s">
        <v>163</v>
      </c>
      <c r="B163" s="9" t="s">
        <v>248</v>
      </c>
      <c r="C163" s="80">
        <f>C164+C173+C248+C298</f>
        <v>1643847.1</v>
      </c>
      <c r="D163" s="80">
        <f>D164+D173+D248+D298</f>
        <v>1596648.2</v>
      </c>
      <c r="E163" s="80">
        <f t="shared" si="4"/>
        <v>97.128753641381849</v>
      </c>
    </row>
    <row r="164" spans="1:5" x14ac:dyDescent="0.25">
      <c r="A164" s="61" t="s">
        <v>279</v>
      </c>
      <c r="B164" s="9" t="s">
        <v>97</v>
      </c>
      <c r="C164" s="80">
        <f>C165+C167+C169+C171</f>
        <v>93195</v>
      </c>
      <c r="D164" s="80">
        <f>D165+D167+D169+D171</f>
        <v>93194.900000000009</v>
      </c>
      <c r="E164" s="80">
        <f t="shared" si="4"/>
        <v>99.999892698106123</v>
      </c>
    </row>
    <row r="165" spans="1:5" x14ac:dyDescent="0.25">
      <c r="A165" s="62" t="s">
        <v>280</v>
      </c>
      <c r="B165" s="5" t="s">
        <v>21</v>
      </c>
      <c r="C165" s="11">
        <f>C166</f>
        <v>89143.1</v>
      </c>
      <c r="D165" s="11">
        <f>D166</f>
        <v>89143.1</v>
      </c>
      <c r="E165" s="43">
        <f t="shared" si="4"/>
        <v>100</v>
      </c>
    </row>
    <row r="166" spans="1:5" ht="14.25" customHeight="1" x14ac:dyDescent="0.25">
      <c r="A166" s="63" t="s">
        <v>281</v>
      </c>
      <c r="B166" s="14" t="s">
        <v>474</v>
      </c>
      <c r="C166" s="11">
        <v>89143.1</v>
      </c>
      <c r="D166" s="43">
        <v>89143.1</v>
      </c>
      <c r="E166" s="43">
        <f t="shared" si="4"/>
        <v>100</v>
      </c>
    </row>
    <row r="167" spans="1:5" hidden="1" x14ac:dyDescent="0.25">
      <c r="A167" s="63" t="s">
        <v>282</v>
      </c>
      <c r="B167" s="14" t="s">
        <v>55</v>
      </c>
      <c r="C167" s="11">
        <f>C168</f>
        <v>0</v>
      </c>
      <c r="D167" s="11">
        <f>D168</f>
        <v>0</v>
      </c>
      <c r="E167" s="43" t="e">
        <f t="shared" si="4"/>
        <v>#DIV/0!</v>
      </c>
    </row>
    <row r="168" spans="1:5" hidden="1" x14ac:dyDescent="0.25">
      <c r="A168" s="63" t="s">
        <v>283</v>
      </c>
      <c r="B168" s="14" t="s">
        <v>56</v>
      </c>
      <c r="C168" s="11"/>
      <c r="D168" s="43"/>
      <c r="E168" s="43" t="e">
        <f t="shared" si="4"/>
        <v>#DIV/0!</v>
      </c>
    </row>
    <row r="169" spans="1:5" hidden="1" x14ac:dyDescent="0.25">
      <c r="A169" s="63" t="s">
        <v>373</v>
      </c>
      <c r="B169" s="14" t="s">
        <v>375</v>
      </c>
      <c r="C169" s="11">
        <f>C170</f>
        <v>0</v>
      </c>
      <c r="D169" s="43">
        <f>D170</f>
        <v>0</v>
      </c>
      <c r="E169" s="43" t="e">
        <f t="shared" si="4"/>
        <v>#DIV/0!</v>
      </c>
    </row>
    <row r="170" spans="1:5" ht="15.75" hidden="1" customHeight="1" x14ac:dyDescent="0.25">
      <c r="A170" s="63" t="s">
        <v>374</v>
      </c>
      <c r="B170" s="14" t="s">
        <v>376</v>
      </c>
      <c r="C170" s="11">
        <v>0</v>
      </c>
      <c r="D170" s="43">
        <v>0</v>
      </c>
      <c r="E170" s="43" t="e">
        <f t="shared" si="4"/>
        <v>#DIV/0!</v>
      </c>
    </row>
    <row r="171" spans="1:5" x14ac:dyDescent="0.25">
      <c r="A171" s="63" t="s">
        <v>377</v>
      </c>
      <c r="B171" s="14" t="s">
        <v>379</v>
      </c>
      <c r="C171" s="11">
        <f>C172</f>
        <v>4051.9</v>
      </c>
      <c r="D171" s="43">
        <f>D172</f>
        <v>4051.8</v>
      </c>
      <c r="E171" s="43">
        <f t="shared" si="4"/>
        <v>99.997532022014369</v>
      </c>
    </row>
    <row r="172" spans="1:5" x14ac:dyDescent="0.25">
      <c r="A172" s="63" t="s">
        <v>378</v>
      </c>
      <c r="B172" s="14" t="s">
        <v>380</v>
      </c>
      <c r="C172" s="11">
        <v>4051.9</v>
      </c>
      <c r="D172" s="43">
        <v>4051.8</v>
      </c>
      <c r="E172" s="43">
        <f t="shared" si="4"/>
        <v>99.997532022014369</v>
      </c>
    </row>
    <row r="173" spans="1:5" ht="14.25" customHeight="1" x14ac:dyDescent="0.25">
      <c r="A173" s="60" t="s">
        <v>284</v>
      </c>
      <c r="B173" s="15" t="s">
        <v>64</v>
      </c>
      <c r="C173" s="80">
        <f>C215+C174+C176+C182+C184+C186+C188+C191+C211+C219+C203+C217+C207+C213+C209+C197+C193+C199+C195+C201+C205</f>
        <v>304879</v>
      </c>
      <c r="D173" s="80">
        <f>D215+D174+D176+D182+D184+D186+D188+D191+D211+D219+D203+D217+D207+D213+D209+D197+D193+D199+D195+D201+D205</f>
        <v>298777.60000000003</v>
      </c>
      <c r="E173" s="80">
        <f t="shared" si="4"/>
        <v>97.998747043909233</v>
      </c>
    </row>
    <row r="174" spans="1:5" ht="15" hidden="1" customHeight="1" x14ac:dyDescent="0.25">
      <c r="A174" s="64" t="s">
        <v>505</v>
      </c>
      <c r="B174" s="14" t="s">
        <v>70</v>
      </c>
      <c r="C174" s="11">
        <f>C175</f>
        <v>0</v>
      </c>
      <c r="D174" s="80"/>
      <c r="E174" s="43" t="e">
        <f t="shared" si="4"/>
        <v>#DIV/0!</v>
      </c>
    </row>
    <row r="175" spans="1:5" ht="15" hidden="1" customHeight="1" x14ac:dyDescent="0.25">
      <c r="A175" s="64" t="s">
        <v>504</v>
      </c>
      <c r="B175" s="14" t="s">
        <v>219</v>
      </c>
      <c r="C175" s="11">
        <v>0</v>
      </c>
      <c r="D175" s="80"/>
      <c r="E175" s="43" t="e">
        <f t="shared" si="4"/>
        <v>#DIV/0!</v>
      </c>
    </row>
    <row r="176" spans="1:5" ht="15" customHeight="1" x14ac:dyDescent="0.25">
      <c r="A176" s="64" t="s">
        <v>503</v>
      </c>
      <c r="B176" s="14" t="s">
        <v>519</v>
      </c>
      <c r="C176" s="11">
        <f>C177</f>
        <v>27762.1</v>
      </c>
      <c r="D176" s="11">
        <f>D177</f>
        <v>23234.3</v>
      </c>
      <c r="E176" s="43">
        <f t="shared" si="4"/>
        <v>83.690715039568332</v>
      </c>
    </row>
    <row r="177" spans="1:5" ht="15" customHeight="1" x14ac:dyDescent="0.25">
      <c r="A177" s="64" t="s">
        <v>502</v>
      </c>
      <c r="B177" s="14" t="s">
        <v>192</v>
      </c>
      <c r="C177" s="18">
        <f>C178+C179+C180+C181</f>
        <v>27762.1</v>
      </c>
      <c r="D177" s="18">
        <f>D178+D179+D180+D181</f>
        <v>23234.3</v>
      </c>
      <c r="E177" s="43">
        <f t="shared" si="4"/>
        <v>83.690715039568332</v>
      </c>
    </row>
    <row r="178" spans="1:5" ht="15" hidden="1" customHeight="1" x14ac:dyDescent="0.25">
      <c r="A178" s="64" t="s">
        <v>178</v>
      </c>
      <c r="B178" s="14" t="s">
        <v>233</v>
      </c>
      <c r="C178" s="18">
        <v>0</v>
      </c>
      <c r="D178" s="80"/>
      <c r="E178" s="43" t="e">
        <f t="shared" si="4"/>
        <v>#DIV/0!</v>
      </c>
    </row>
    <row r="179" spans="1:5" x14ac:dyDescent="0.25">
      <c r="A179" s="64" t="s">
        <v>502</v>
      </c>
      <c r="B179" s="14" t="s">
        <v>501</v>
      </c>
      <c r="C179" s="18">
        <v>27762.1</v>
      </c>
      <c r="D179" s="43">
        <v>23234.3</v>
      </c>
      <c r="E179" s="43">
        <f t="shared" si="4"/>
        <v>83.690715039568332</v>
      </c>
    </row>
    <row r="180" spans="1:5" ht="60" hidden="1" x14ac:dyDescent="0.25">
      <c r="A180" s="64" t="s">
        <v>178</v>
      </c>
      <c r="B180" s="14" t="s">
        <v>59</v>
      </c>
      <c r="C180" s="18"/>
      <c r="D180" s="80"/>
      <c r="E180" s="80" t="e">
        <f t="shared" si="4"/>
        <v>#DIV/0!</v>
      </c>
    </row>
    <row r="181" spans="1:5" ht="15" hidden="1" customHeight="1" x14ac:dyDescent="0.25">
      <c r="A181" s="64" t="s">
        <v>178</v>
      </c>
      <c r="B181" s="14" t="s">
        <v>100</v>
      </c>
      <c r="C181" s="18">
        <v>0</v>
      </c>
      <c r="D181" s="80"/>
      <c r="E181" s="80" t="e">
        <f t="shared" si="4"/>
        <v>#DIV/0!</v>
      </c>
    </row>
    <row r="182" spans="1:5" ht="15" hidden="1" customHeight="1" x14ac:dyDescent="0.25">
      <c r="A182" s="64" t="s">
        <v>182</v>
      </c>
      <c r="B182" s="14" t="s">
        <v>183</v>
      </c>
      <c r="C182" s="18">
        <f>C183</f>
        <v>0</v>
      </c>
      <c r="D182" s="80"/>
      <c r="E182" s="80" t="e">
        <f t="shared" si="4"/>
        <v>#DIV/0!</v>
      </c>
    </row>
    <row r="183" spans="1:5" s="3" customFormat="1" ht="15" hidden="1" customHeight="1" x14ac:dyDescent="0.25">
      <c r="A183" s="64" t="s">
        <v>180</v>
      </c>
      <c r="B183" s="19" t="s">
        <v>86</v>
      </c>
      <c r="C183" s="18"/>
      <c r="D183" s="80"/>
      <c r="E183" s="80" t="e">
        <f t="shared" si="4"/>
        <v>#DIV/0!</v>
      </c>
    </row>
    <row r="184" spans="1:5" s="3" customFormat="1" ht="62.25" hidden="1" customHeight="1" x14ac:dyDescent="0.25">
      <c r="A184" s="64" t="s">
        <v>285</v>
      </c>
      <c r="B184" s="19" t="s">
        <v>195</v>
      </c>
      <c r="C184" s="18">
        <f t="shared" ref="C184:D184" si="5">C185</f>
        <v>0</v>
      </c>
      <c r="D184" s="18">
        <f t="shared" si="5"/>
        <v>0</v>
      </c>
      <c r="E184" s="43" t="e">
        <f t="shared" si="4"/>
        <v>#DIV/0!</v>
      </c>
    </row>
    <row r="185" spans="1:5" ht="63" hidden="1" customHeight="1" x14ac:dyDescent="0.25">
      <c r="A185" s="64" t="s">
        <v>286</v>
      </c>
      <c r="B185" s="14" t="s">
        <v>196</v>
      </c>
      <c r="C185" s="18"/>
      <c r="D185" s="43"/>
      <c r="E185" s="43" t="e">
        <f t="shared" si="4"/>
        <v>#DIV/0!</v>
      </c>
    </row>
    <row r="186" spans="1:5" ht="15" hidden="1" customHeight="1" x14ac:dyDescent="0.25">
      <c r="A186" s="65" t="s">
        <v>184</v>
      </c>
      <c r="B186" s="14" t="s">
        <v>185</v>
      </c>
      <c r="C186" s="18">
        <f>C187</f>
        <v>0</v>
      </c>
      <c r="D186" s="80"/>
      <c r="E186" s="43" t="e">
        <f t="shared" si="4"/>
        <v>#DIV/0!</v>
      </c>
    </row>
    <row r="187" spans="1:5" s="3" customFormat="1" ht="15" hidden="1" customHeight="1" x14ac:dyDescent="0.25">
      <c r="A187" s="65" t="s">
        <v>181</v>
      </c>
      <c r="B187" s="19" t="s">
        <v>186</v>
      </c>
      <c r="C187" s="18"/>
      <c r="D187" s="80"/>
      <c r="E187" s="43" t="e">
        <f t="shared" si="4"/>
        <v>#DIV/0!</v>
      </c>
    </row>
    <row r="188" spans="1:5" s="3" customFormat="1" ht="45" hidden="1" x14ac:dyDescent="0.25">
      <c r="A188" s="64" t="s">
        <v>287</v>
      </c>
      <c r="B188" s="19" t="s">
        <v>197</v>
      </c>
      <c r="C188" s="18">
        <f>C189</f>
        <v>0</v>
      </c>
      <c r="D188" s="18">
        <f>D189</f>
        <v>0</v>
      </c>
      <c r="E188" s="43" t="e">
        <f t="shared" si="4"/>
        <v>#DIV/0!</v>
      </c>
    </row>
    <row r="189" spans="1:5" ht="45" hidden="1" x14ac:dyDescent="0.25">
      <c r="A189" s="64" t="s">
        <v>288</v>
      </c>
      <c r="B189" s="14" t="s">
        <v>198</v>
      </c>
      <c r="C189" s="18"/>
      <c r="D189" s="43"/>
      <c r="E189" s="43" t="e">
        <f t="shared" si="4"/>
        <v>#DIV/0!</v>
      </c>
    </row>
    <row r="190" spans="1:5" ht="30" hidden="1" x14ac:dyDescent="0.25">
      <c r="A190" s="64" t="s">
        <v>179</v>
      </c>
      <c r="B190" s="14" t="s">
        <v>333</v>
      </c>
      <c r="C190" s="18"/>
      <c r="D190" s="80"/>
      <c r="E190" s="43" t="e">
        <f t="shared" si="4"/>
        <v>#DIV/0!</v>
      </c>
    </row>
    <row r="191" spans="1:5" ht="30" hidden="1" x14ac:dyDescent="0.25">
      <c r="A191" s="64" t="s">
        <v>289</v>
      </c>
      <c r="B191" s="14" t="s">
        <v>267</v>
      </c>
      <c r="C191" s="18">
        <f>C192</f>
        <v>0</v>
      </c>
      <c r="D191" s="80"/>
      <c r="E191" s="43" t="e">
        <f t="shared" si="4"/>
        <v>#DIV/0!</v>
      </c>
    </row>
    <row r="192" spans="1:5" ht="30" hidden="1" x14ac:dyDescent="0.25">
      <c r="A192" s="64" t="s">
        <v>290</v>
      </c>
      <c r="B192" s="14" t="s">
        <v>243</v>
      </c>
      <c r="C192" s="18"/>
      <c r="D192" s="80"/>
      <c r="E192" s="43" t="e">
        <f t="shared" si="4"/>
        <v>#DIV/0!</v>
      </c>
    </row>
    <row r="193" spans="1:5" ht="30" hidden="1" x14ac:dyDescent="0.25">
      <c r="A193" s="64" t="s">
        <v>343</v>
      </c>
      <c r="B193" s="14" t="s">
        <v>345</v>
      </c>
      <c r="C193" s="18">
        <f>C194</f>
        <v>0</v>
      </c>
      <c r="D193" s="18">
        <f>D194</f>
        <v>0</v>
      </c>
      <c r="E193" s="43" t="e">
        <f t="shared" si="4"/>
        <v>#DIV/0!</v>
      </c>
    </row>
    <row r="194" spans="1:5" ht="32.25" hidden="1" customHeight="1" x14ac:dyDescent="0.25">
      <c r="A194" s="64" t="s">
        <v>342</v>
      </c>
      <c r="B194" s="14" t="s">
        <v>344</v>
      </c>
      <c r="C194" s="18"/>
      <c r="D194" s="43"/>
      <c r="E194" s="43" t="e">
        <f t="shared" si="4"/>
        <v>#DIV/0!</v>
      </c>
    </row>
    <row r="195" spans="1:5" ht="32.25" customHeight="1" x14ac:dyDescent="0.25">
      <c r="A195" s="64" t="s">
        <v>555</v>
      </c>
      <c r="B195" s="14" t="s">
        <v>556</v>
      </c>
      <c r="C195" s="18">
        <f>C196</f>
        <v>1738.9</v>
      </c>
      <c r="D195" s="18">
        <f>D196</f>
        <v>1738.9</v>
      </c>
      <c r="E195" s="43">
        <f t="shared" si="4"/>
        <v>100</v>
      </c>
    </row>
    <row r="196" spans="1:5" ht="32.25" customHeight="1" x14ac:dyDescent="0.25">
      <c r="A196" s="64" t="s">
        <v>554</v>
      </c>
      <c r="B196" s="14" t="s">
        <v>557</v>
      </c>
      <c r="C196" s="18">
        <v>1738.9</v>
      </c>
      <c r="D196" s="43">
        <v>1738.9</v>
      </c>
      <c r="E196" s="43">
        <f t="shared" si="4"/>
        <v>100</v>
      </c>
    </row>
    <row r="197" spans="1:5" ht="30" x14ac:dyDescent="0.25">
      <c r="A197" s="64" t="s">
        <v>558</v>
      </c>
      <c r="B197" s="14" t="s">
        <v>560</v>
      </c>
      <c r="C197" s="18">
        <f>C198</f>
        <v>1041.5</v>
      </c>
      <c r="D197" s="18">
        <f>D198</f>
        <v>1041.5</v>
      </c>
      <c r="E197" s="43">
        <f t="shared" si="4"/>
        <v>100</v>
      </c>
    </row>
    <row r="198" spans="1:5" ht="30" x14ac:dyDescent="0.25">
      <c r="A198" s="64" t="s">
        <v>559</v>
      </c>
      <c r="B198" s="14" t="s">
        <v>561</v>
      </c>
      <c r="C198" s="18">
        <v>1041.5</v>
      </c>
      <c r="D198" s="43">
        <v>1041.5</v>
      </c>
      <c r="E198" s="43">
        <f t="shared" si="4"/>
        <v>100</v>
      </c>
    </row>
    <row r="199" spans="1:5" ht="30" hidden="1" x14ac:dyDescent="0.25">
      <c r="A199" s="64" t="s">
        <v>347</v>
      </c>
      <c r="B199" s="14" t="s">
        <v>349</v>
      </c>
      <c r="C199" s="18">
        <f>C200</f>
        <v>0</v>
      </c>
      <c r="D199" s="18">
        <f>D200</f>
        <v>0</v>
      </c>
      <c r="E199" s="43" t="e">
        <f t="shared" si="4"/>
        <v>#DIV/0!</v>
      </c>
    </row>
    <row r="200" spans="1:5" ht="30" hidden="1" x14ac:dyDescent="0.25">
      <c r="A200" s="64" t="s">
        <v>346</v>
      </c>
      <c r="B200" s="14" t="s">
        <v>348</v>
      </c>
      <c r="C200" s="18"/>
      <c r="D200" s="43"/>
      <c r="E200" s="43" t="e">
        <f t="shared" si="4"/>
        <v>#DIV/0!</v>
      </c>
    </row>
    <row r="201" spans="1:5" ht="30" customHeight="1" x14ac:dyDescent="0.25">
      <c r="A201" s="64" t="s">
        <v>445</v>
      </c>
      <c r="B201" s="14" t="s">
        <v>447</v>
      </c>
      <c r="C201" s="18">
        <f>C202</f>
        <v>28865.599999999999</v>
      </c>
      <c r="D201" s="18">
        <f>D202</f>
        <v>28865.599999999999</v>
      </c>
      <c r="E201" s="43">
        <f t="shared" si="4"/>
        <v>100</v>
      </c>
    </row>
    <row r="202" spans="1:5" ht="30.75" customHeight="1" x14ac:dyDescent="0.25">
      <c r="A202" s="64" t="s">
        <v>446</v>
      </c>
      <c r="B202" s="14" t="s">
        <v>448</v>
      </c>
      <c r="C202" s="18">
        <v>28865.599999999999</v>
      </c>
      <c r="D202" s="43">
        <v>28865.599999999999</v>
      </c>
      <c r="E202" s="43">
        <f t="shared" si="4"/>
        <v>100</v>
      </c>
    </row>
    <row r="203" spans="1:5" ht="30" x14ac:dyDescent="0.25">
      <c r="A203" s="17" t="s">
        <v>291</v>
      </c>
      <c r="B203" s="14" t="s">
        <v>265</v>
      </c>
      <c r="C203" s="11">
        <f>C204</f>
        <v>838.5</v>
      </c>
      <c r="D203" s="11">
        <f>D204</f>
        <v>838.5</v>
      </c>
      <c r="E203" s="43">
        <f t="shared" si="4"/>
        <v>100</v>
      </c>
    </row>
    <row r="204" spans="1:5" ht="30" x14ac:dyDescent="0.25">
      <c r="A204" s="17" t="s">
        <v>292</v>
      </c>
      <c r="B204" s="14" t="s">
        <v>266</v>
      </c>
      <c r="C204" s="11">
        <v>838.5</v>
      </c>
      <c r="D204" s="43">
        <v>838.5</v>
      </c>
      <c r="E204" s="43">
        <f t="shared" si="4"/>
        <v>100</v>
      </c>
    </row>
    <row r="205" spans="1:5" ht="30" hidden="1" customHeight="1" x14ac:dyDescent="0.25">
      <c r="A205" s="17" t="s">
        <v>449</v>
      </c>
      <c r="B205" s="14" t="s">
        <v>451</v>
      </c>
      <c r="C205" s="11">
        <f>C206</f>
        <v>0</v>
      </c>
      <c r="D205" s="11">
        <f>D206</f>
        <v>0</v>
      </c>
      <c r="E205" s="43" t="e">
        <f t="shared" si="4"/>
        <v>#DIV/0!</v>
      </c>
    </row>
    <row r="206" spans="1:5" ht="30" hidden="1" customHeight="1" x14ac:dyDescent="0.25">
      <c r="A206" s="17" t="s">
        <v>450</v>
      </c>
      <c r="B206" s="14" t="s">
        <v>452</v>
      </c>
      <c r="C206" s="11">
        <v>0</v>
      </c>
      <c r="D206" s="43">
        <v>0</v>
      </c>
      <c r="E206" s="43" t="e">
        <f t="shared" si="4"/>
        <v>#DIV/0!</v>
      </c>
    </row>
    <row r="207" spans="1:5" x14ac:dyDescent="0.25">
      <c r="A207" s="17" t="s">
        <v>293</v>
      </c>
      <c r="B207" s="14" t="s">
        <v>271</v>
      </c>
      <c r="C207" s="11">
        <f>C208</f>
        <v>1367.4</v>
      </c>
      <c r="D207" s="11">
        <f>D208</f>
        <v>1367.4</v>
      </c>
      <c r="E207" s="43">
        <f t="shared" si="4"/>
        <v>100</v>
      </c>
    </row>
    <row r="208" spans="1:5" x14ac:dyDescent="0.25">
      <c r="A208" s="17" t="s">
        <v>294</v>
      </c>
      <c r="B208" s="14" t="s">
        <v>272</v>
      </c>
      <c r="C208" s="11">
        <v>1367.4</v>
      </c>
      <c r="D208" s="43">
        <v>1367.4</v>
      </c>
      <c r="E208" s="43">
        <f t="shared" si="4"/>
        <v>100</v>
      </c>
    </row>
    <row r="209" spans="1:5" hidden="1" x14ac:dyDescent="0.25">
      <c r="A209" s="17" t="s">
        <v>334</v>
      </c>
      <c r="B209" s="14" t="s">
        <v>336</v>
      </c>
      <c r="C209" s="11">
        <f>C210</f>
        <v>0</v>
      </c>
      <c r="D209" s="80"/>
      <c r="E209" s="43" t="e">
        <f t="shared" si="4"/>
        <v>#DIV/0!</v>
      </c>
    </row>
    <row r="210" spans="1:5" hidden="1" x14ac:dyDescent="0.25">
      <c r="A210" s="17" t="s">
        <v>335</v>
      </c>
      <c r="B210" s="14" t="s">
        <v>270</v>
      </c>
      <c r="C210" s="11">
        <v>0</v>
      </c>
      <c r="D210" s="80"/>
      <c r="E210" s="43" t="e">
        <f t="shared" si="4"/>
        <v>#DIV/0!</v>
      </c>
    </row>
    <row r="211" spans="1:5" ht="15" customHeight="1" x14ac:dyDescent="0.25">
      <c r="A211" s="64" t="s">
        <v>295</v>
      </c>
      <c r="B211" s="14" t="s">
        <v>464</v>
      </c>
      <c r="C211" s="11">
        <f>C212</f>
        <v>362</v>
      </c>
      <c r="D211" s="11">
        <f>D212</f>
        <v>362</v>
      </c>
      <c r="E211" s="43">
        <f t="shared" si="4"/>
        <v>100</v>
      </c>
    </row>
    <row r="212" spans="1:5" ht="15" customHeight="1" x14ac:dyDescent="0.25">
      <c r="A212" s="64" t="s">
        <v>296</v>
      </c>
      <c r="B212" s="14" t="s">
        <v>463</v>
      </c>
      <c r="C212" s="11">
        <v>362</v>
      </c>
      <c r="D212" s="43">
        <v>362</v>
      </c>
      <c r="E212" s="43">
        <f t="shared" si="4"/>
        <v>100</v>
      </c>
    </row>
    <row r="213" spans="1:5" ht="30" hidden="1" x14ac:dyDescent="0.25">
      <c r="A213" s="17" t="s">
        <v>297</v>
      </c>
      <c r="B213" s="14" t="s">
        <v>277</v>
      </c>
      <c r="C213" s="11">
        <f>C214</f>
        <v>0</v>
      </c>
      <c r="D213" s="80"/>
      <c r="E213" s="43" t="e">
        <f t="shared" si="4"/>
        <v>#DIV/0!</v>
      </c>
    </row>
    <row r="214" spans="1:5" ht="30" hidden="1" x14ac:dyDescent="0.25">
      <c r="A214" s="17" t="s">
        <v>298</v>
      </c>
      <c r="B214" s="14" t="s">
        <v>278</v>
      </c>
      <c r="C214" s="11"/>
      <c r="D214" s="80"/>
      <c r="E214" s="43" t="e">
        <f t="shared" si="4"/>
        <v>#DIV/0!</v>
      </c>
    </row>
    <row r="215" spans="1:5" ht="30" hidden="1" x14ac:dyDescent="0.25">
      <c r="A215" s="64" t="s">
        <v>253</v>
      </c>
      <c r="B215" s="14" t="s">
        <v>41</v>
      </c>
      <c r="C215" s="11">
        <f>C216</f>
        <v>0</v>
      </c>
      <c r="D215" s="80"/>
      <c r="E215" s="43" t="e">
        <f t="shared" si="4"/>
        <v>#DIV/0!</v>
      </c>
    </row>
    <row r="216" spans="1:5" ht="30" hidden="1" x14ac:dyDescent="0.25">
      <c r="A216" s="64" t="s">
        <v>254</v>
      </c>
      <c r="B216" s="14" t="s">
        <v>101</v>
      </c>
      <c r="C216" s="11"/>
      <c r="D216" s="80"/>
      <c r="E216" s="43" t="e">
        <f t="shared" si="4"/>
        <v>#DIV/0!</v>
      </c>
    </row>
    <row r="217" spans="1:5" ht="30" hidden="1" customHeight="1" x14ac:dyDescent="0.25">
      <c r="A217" s="64" t="s">
        <v>260</v>
      </c>
      <c r="B217" s="14" t="s">
        <v>262</v>
      </c>
      <c r="C217" s="11">
        <f>C218</f>
        <v>0</v>
      </c>
      <c r="D217" s="80"/>
      <c r="E217" s="43" t="e">
        <f t="shared" si="4"/>
        <v>#DIV/0!</v>
      </c>
    </row>
    <row r="218" spans="1:5" ht="30" hidden="1" customHeight="1" x14ac:dyDescent="0.25">
      <c r="A218" s="64" t="s">
        <v>261</v>
      </c>
      <c r="B218" s="14" t="s">
        <v>263</v>
      </c>
      <c r="C218" s="11"/>
      <c r="D218" s="80"/>
      <c r="E218" s="43" t="e">
        <f t="shared" si="4"/>
        <v>#DIV/0!</v>
      </c>
    </row>
    <row r="219" spans="1:5" x14ac:dyDescent="0.25">
      <c r="A219" s="64" t="s">
        <v>299</v>
      </c>
      <c r="B219" s="14" t="s">
        <v>14</v>
      </c>
      <c r="C219" s="11">
        <f>C220</f>
        <v>242902.99999999997</v>
      </c>
      <c r="D219" s="11">
        <f>D220</f>
        <v>241329.4</v>
      </c>
      <c r="E219" s="43">
        <f t="shared" si="4"/>
        <v>99.352169384486828</v>
      </c>
    </row>
    <row r="220" spans="1:5" ht="15.75" customHeight="1" x14ac:dyDescent="0.25">
      <c r="A220" s="64" t="s">
        <v>300</v>
      </c>
      <c r="B220" s="14" t="s">
        <v>22</v>
      </c>
      <c r="C220" s="11">
        <f>SUM(C221:C247)</f>
        <v>242902.99999999997</v>
      </c>
      <c r="D220" s="11">
        <f>SUM(D221:D247)</f>
        <v>241329.4</v>
      </c>
      <c r="E220" s="43">
        <f t="shared" si="4"/>
        <v>99.352169384486828</v>
      </c>
    </row>
    <row r="221" spans="1:5" ht="31.5" hidden="1" customHeight="1" x14ac:dyDescent="0.25">
      <c r="A221" s="64" t="s">
        <v>300</v>
      </c>
      <c r="B221" s="14" t="s">
        <v>535</v>
      </c>
      <c r="C221" s="11"/>
      <c r="D221" s="43"/>
      <c r="E221" s="43" t="e">
        <f t="shared" si="4"/>
        <v>#DIV/0!</v>
      </c>
    </row>
    <row r="222" spans="1:5" ht="15.75" hidden="1" customHeight="1" x14ac:dyDescent="0.25">
      <c r="A222" s="64" t="s">
        <v>300</v>
      </c>
      <c r="B222" s="14" t="s">
        <v>571</v>
      </c>
      <c r="C222" s="11">
        <v>208.2</v>
      </c>
      <c r="D222" s="43">
        <v>208.2</v>
      </c>
      <c r="E222" s="43">
        <f t="shared" si="4"/>
        <v>100</v>
      </c>
    </row>
    <row r="223" spans="1:5" ht="30" hidden="1" x14ac:dyDescent="0.25">
      <c r="A223" s="64" t="s">
        <v>300</v>
      </c>
      <c r="B223" s="14" t="s">
        <v>532</v>
      </c>
      <c r="C223" s="11">
        <v>1351.6</v>
      </c>
      <c r="D223" s="43">
        <v>1344</v>
      </c>
      <c r="E223" s="43">
        <f t="shared" si="4"/>
        <v>99.437703462562894</v>
      </c>
    </row>
    <row r="224" spans="1:5" ht="45" hidden="1" x14ac:dyDescent="0.25">
      <c r="A224" s="64" t="s">
        <v>300</v>
      </c>
      <c r="B224" s="14" t="s">
        <v>200</v>
      </c>
      <c r="C224" s="11">
        <v>3056.8</v>
      </c>
      <c r="D224" s="43">
        <v>3056.8</v>
      </c>
      <c r="E224" s="43">
        <f t="shared" si="4"/>
        <v>100</v>
      </c>
    </row>
    <row r="225" spans="1:5" hidden="1" x14ac:dyDescent="0.25">
      <c r="A225" s="64" t="s">
        <v>300</v>
      </c>
      <c r="B225" s="14" t="s">
        <v>61</v>
      </c>
      <c r="C225" s="11">
        <v>2164.1</v>
      </c>
      <c r="D225" s="43">
        <v>2164.1</v>
      </c>
      <c r="E225" s="43">
        <f t="shared" si="4"/>
        <v>100</v>
      </c>
    </row>
    <row r="226" spans="1:5" ht="30" hidden="1" x14ac:dyDescent="0.25">
      <c r="A226" s="64" t="s">
        <v>300</v>
      </c>
      <c r="B226" s="14" t="s">
        <v>246</v>
      </c>
      <c r="C226" s="11">
        <v>1229.2</v>
      </c>
      <c r="D226" s="43">
        <v>1229.2</v>
      </c>
      <c r="E226" s="43">
        <f t="shared" si="4"/>
        <v>100</v>
      </c>
    </row>
    <row r="227" spans="1:5" ht="14.25" hidden="1" customHeight="1" x14ac:dyDescent="0.25">
      <c r="A227" s="64" t="s">
        <v>300</v>
      </c>
      <c r="B227" s="14" t="s">
        <v>177</v>
      </c>
      <c r="C227" s="11">
        <v>11602.4</v>
      </c>
      <c r="D227" s="43">
        <v>11602.4</v>
      </c>
      <c r="E227" s="43">
        <f t="shared" si="4"/>
        <v>100</v>
      </c>
    </row>
    <row r="228" spans="1:5" ht="30" hidden="1" x14ac:dyDescent="0.25">
      <c r="A228" s="64" t="s">
        <v>300</v>
      </c>
      <c r="B228" s="14" t="s">
        <v>199</v>
      </c>
      <c r="C228" s="11"/>
      <c r="D228" s="43"/>
      <c r="E228" s="43" t="e">
        <f t="shared" si="4"/>
        <v>#DIV/0!</v>
      </c>
    </row>
    <row r="229" spans="1:5" ht="30.75" hidden="1" customHeight="1" x14ac:dyDescent="0.25">
      <c r="A229" s="64" t="s">
        <v>300</v>
      </c>
      <c r="B229" s="14" t="s">
        <v>530</v>
      </c>
      <c r="C229" s="11">
        <v>67.8</v>
      </c>
      <c r="D229" s="43">
        <v>67.8</v>
      </c>
      <c r="E229" s="43">
        <f t="shared" si="4"/>
        <v>100</v>
      </c>
    </row>
    <row r="230" spans="1:5" hidden="1" x14ac:dyDescent="0.25">
      <c r="A230" s="64" t="s">
        <v>169</v>
      </c>
      <c r="B230" s="14" t="s">
        <v>76</v>
      </c>
      <c r="C230" s="11"/>
      <c r="D230" s="43"/>
      <c r="E230" s="43" t="e">
        <f t="shared" si="4"/>
        <v>#DIV/0!</v>
      </c>
    </row>
    <row r="231" spans="1:5" ht="30" hidden="1" x14ac:dyDescent="0.25">
      <c r="A231" s="64" t="s">
        <v>300</v>
      </c>
      <c r="B231" s="14" t="s">
        <v>232</v>
      </c>
      <c r="C231" s="11">
        <v>10625</v>
      </c>
      <c r="D231" s="43">
        <v>10625</v>
      </c>
      <c r="E231" s="43">
        <f t="shared" si="4"/>
        <v>100</v>
      </c>
    </row>
    <row r="232" spans="1:5" ht="16.5" hidden="1" customHeight="1" x14ac:dyDescent="0.25">
      <c r="A232" s="64" t="s">
        <v>300</v>
      </c>
      <c r="B232" s="14" t="s">
        <v>337</v>
      </c>
      <c r="C232" s="11">
        <v>1488.3</v>
      </c>
      <c r="D232" s="43">
        <v>1405.8</v>
      </c>
      <c r="E232" s="43">
        <f t="shared" si="4"/>
        <v>94.456762749445673</v>
      </c>
    </row>
    <row r="233" spans="1:5" ht="30.75" hidden="1" customHeight="1" x14ac:dyDescent="0.25">
      <c r="A233" s="64" t="s">
        <v>300</v>
      </c>
      <c r="B233" s="14" t="s">
        <v>188</v>
      </c>
      <c r="C233" s="11">
        <v>4818.3</v>
      </c>
      <c r="D233" s="43">
        <v>4818.2</v>
      </c>
      <c r="E233" s="43">
        <f t="shared" si="4"/>
        <v>99.99792457920843</v>
      </c>
    </row>
    <row r="234" spans="1:5" ht="30" hidden="1" customHeight="1" x14ac:dyDescent="0.25">
      <c r="A234" s="64" t="s">
        <v>300</v>
      </c>
      <c r="B234" s="14" t="s">
        <v>531</v>
      </c>
      <c r="C234" s="11"/>
      <c r="D234" s="43"/>
      <c r="E234" s="43" t="e">
        <f t="shared" si="4"/>
        <v>#DIV/0!</v>
      </c>
    </row>
    <row r="235" spans="1:5" ht="15" hidden="1" customHeight="1" x14ac:dyDescent="0.25">
      <c r="A235" s="64" t="s">
        <v>300</v>
      </c>
      <c r="B235" s="14" t="s">
        <v>537</v>
      </c>
      <c r="C235" s="11"/>
      <c r="D235" s="43"/>
      <c r="E235" s="43" t="e">
        <f t="shared" si="4"/>
        <v>#DIV/0!</v>
      </c>
    </row>
    <row r="236" spans="1:5" ht="45" hidden="1" customHeight="1" x14ac:dyDescent="0.25">
      <c r="A236" s="64" t="s">
        <v>300</v>
      </c>
      <c r="B236" s="14" t="s">
        <v>520</v>
      </c>
      <c r="C236" s="11">
        <v>7229.4</v>
      </c>
      <c r="D236" s="43">
        <v>7229.4</v>
      </c>
      <c r="E236" s="43">
        <f t="shared" ref="E236:E309" si="6">D236/C236*100</f>
        <v>100</v>
      </c>
    </row>
    <row r="237" spans="1:5" ht="30" hidden="1" x14ac:dyDescent="0.25">
      <c r="A237" s="64" t="s">
        <v>300</v>
      </c>
      <c r="B237" s="14" t="s">
        <v>264</v>
      </c>
      <c r="C237" s="11"/>
      <c r="D237" s="43"/>
      <c r="E237" s="43" t="e">
        <f t="shared" si="6"/>
        <v>#DIV/0!</v>
      </c>
    </row>
    <row r="238" spans="1:5" ht="30" hidden="1" x14ac:dyDescent="0.25">
      <c r="A238" s="64" t="s">
        <v>300</v>
      </c>
      <c r="B238" s="14" t="s">
        <v>340</v>
      </c>
      <c r="C238" s="11">
        <v>53247.6</v>
      </c>
      <c r="D238" s="43">
        <v>53247.6</v>
      </c>
      <c r="E238" s="43">
        <f t="shared" si="6"/>
        <v>100</v>
      </c>
    </row>
    <row r="239" spans="1:5" ht="45" hidden="1" x14ac:dyDescent="0.25">
      <c r="A239" s="64" t="s">
        <v>300</v>
      </c>
      <c r="B239" s="14" t="s">
        <v>259</v>
      </c>
      <c r="C239" s="11"/>
      <c r="D239" s="43"/>
      <c r="E239" s="43" t="e">
        <f t="shared" si="6"/>
        <v>#DIV/0!</v>
      </c>
    </row>
    <row r="240" spans="1:5" ht="30" hidden="1" x14ac:dyDescent="0.25">
      <c r="A240" s="64" t="s">
        <v>300</v>
      </c>
      <c r="B240" s="14" t="s">
        <v>341</v>
      </c>
      <c r="C240" s="11">
        <v>105144.4</v>
      </c>
      <c r="D240" s="43">
        <v>105144.4</v>
      </c>
      <c r="E240" s="43">
        <f t="shared" si="6"/>
        <v>100</v>
      </c>
    </row>
    <row r="241" spans="1:5" ht="30" hidden="1" x14ac:dyDescent="0.25">
      <c r="A241" s="64" t="s">
        <v>300</v>
      </c>
      <c r="B241" s="14" t="s">
        <v>508</v>
      </c>
      <c r="C241" s="11">
        <v>17556.099999999999</v>
      </c>
      <c r="D241" s="43">
        <v>17556.099999999999</v>
      </c>
      <c r="E241" s="43">
        <f t="shared" si="6"/>
        <v>100</v>
      </c>
    </row>
    <row r="242" spans="1:5" ht="15" hidden="1" customHeight="1" x14ac:dyDescent="0.25">
      <c r="A242" s="64" t="s">
        <v>300</v>
      </c>
      <c r="B242" s="14" t="s">
        <v>507</v>
      </c>
      <c r="C242" s="11"/>
      <c r="D242" s="43"/>
      <c r="E242" s="43" t="e">
        <f t="shared" si="6"/>
        <v>#DIV/0!</v>
      </c>
    </row>
    <row r="243" spans="1:5" ht="31.5" hidden="1" customHeight="1" x14ac:dyDescent="0.25">
      <c r="A243" s="64" t="s">
        <v>300</v>
      </c>
      <c r="B243" s="14" t="s">
        <v>351</v>
      </c>
      <c r="C243" s="11">
        <v>181.8</v>
      </c>
      <c r="D243" s="43">
        <v>181.8</v>
      </c>
      <c r="E243" s="43">
        <f t="shared" si="6"/>
        <v>100</v>
      </c>
    </row>
    <row r="244" spans="1:5" hidden="1" x14ac:dyDescent="0.25">
      <c r="A244" s="64" t="s">
        <v>300</v>
      </c>
      <c r="B244" s="14" t="s">
        <v>350</v>
      </c>
      <c r="C244" s="11"/>
      <c r="D244" s="43"/>
      <c r="E244" s="80" t="e">
        <f t="shared" si="6"/>
        <v>#DIV/0!</v>
      </c>
    </row>
    <row r="245" spans="1:5" hidden="1" x14ac:dyDescent="0.25">
      <c r="A245" s="64" t="s">
        <v>300</v>
      </c>
      <c r="B245" s="14" t="s">
        <v>506</v>
      </c>
      <c r="C245" s="11"/>
      <c r="D245" s="43"/>
      <c r="E245" s="43" t="e">
        <f t="shared" si="6"/>
        <v>#DIV/0!</v>
      </c>
    </row>
    <row r="246" spans="1:5" ht="45" hidden="1" customHeight="1" x14ac:dyDescent="0.25">
      <c r="A246" s="64" t="s">
        <v>300</v>
      </c>
      <c r="B246" s="14" t="s">
        <v>538</v>
      </c>
      <c r="C246" s="11">
        <v>22577.1</v>
      </c>
      <c r="D246" s="43">
        <v>21093.7</v>
      </c>
      <c r="E246" s="43">
        <f t="shared" si="6"/>
        <v>93.429625594075432</v>
      </c>
    </row>
    <row r="247" spans="1:5" ht="63" hidden="1" customHeight="1" x14ac:dyDescent="0.25">
      <c r="A247" s="64" t="s">
        <v>300</v>
      </c>
      <c r="B247" s="14" t="s">
        <v>562</v>
      </c>
      <c r="C247" s="11">
        <v>354.9</v>
      </c>
      <c r="D247" s="43">
        <v>354.9</v>
      </c>
      <c r="E247" s="43">
        <f t="shared" si="6"/>
        <v>100</v>
      </c>
    </row>
    <row r="248" spans="1:5" x14ac:dyDescent="0.25">
      <c r="A248" s="60" t="s">
        <v>301</v>
      </c>
      <c r="B248" s="9" t="s">
        <v>98</v>
      </c>
      <c r="C248" s="80">
        <f>C249+C253+C255+C257+C278+C282+C294+C284+C286+C288+C292+C280+C290</f>
        <v>1090257.3</v>
      </c>
      <c r="D248" s="80">
        <f>D249+D253+D255+D257+D278+D282+D294+D284+D286+D288+D292+D280+D290</f>
        <v>1085710.3</v>
      </c>
      <c r="E248" s="80">
        <f t="shared" si="6"/>
        <v>99.582942485228031</v>
      </c>
    </row>
    <row r="249" spans="1:5" hidden="1" x14ac:dyDescent="0.25">
      <c r="A249" s="64"/>
      <c r="B249" s="14"/>
      <c r="C249" s="11"/>
      <c r="D249" s="80"/>
      <c r="E249" s="80" t="e">
        <f t="shared" si="6"/>
        <v>#DIV/0!</v>
      </c>
    </row>
    <row r="250" spans="1:5" hidden="1" x14ac:dyDescent="0.25">
      <c r="A250" s="64"/>
      <c r="B250" s="14"/>
      <c r="C250" s="11"/>
      <c r="D250" s="80"/>
      <c r="E250" s="80" t="e">
        <f t="shared" si="6"/>
        <v>#DIV/0!</v>
      </c>
    </row>
    <row r="251" spans="1:5" s="39" customFormat="1" hidden="1" x14ac:dyDescent="0.25">
      <c r="A251" s="76"/>
      <c r="B251" s="77"/>
      <c r="C251" s="40"/>
      <c r="D251" s="80"/>
      <c r="E251" s="80" t="e">
        <f t="shared" si="6"/>
        <v>#DIV/0!</v>
      </c>
    </row>
    <row r="252" spans="1:5" s="39" customFormat="1" hidden="1" x14ac:dyDescent="0.25">
      <c r="A252" s="76"/>
      <c r="B252" s="77"/>
      <c r="C252" s="40"/>
      <c r="D252" s="80"/>
      <c r="E252" s="80" t="e">
        <f t="shared" si="6"/>
        <v>#DIV/0!</v>
      </c>
    </row>
    <row r="253" spans="1:5" hidden="1" x14ac:dyDescent="0.25">
      <c r="A253" s="64"/>
      <c r="B253" s="14"/>
      <c r="C253" s="11"/>
      <c r="D253" s="80"/>
      <c r="E253" s="80" t="e">
        <f t="shared" si="6"/>
        <v>#DIV/0!</v>
      </c>
    </row>
    <row r="254" spans="1:5" hidden="1" x14ac:dyDescent="0.25">
      <c r="A254" s="64"/>
      <c r="B254" s="14"/>
      <c r="C254" s="11"/>
      <c r="D254" s="80"/>
      <c r="E254" s="80" t="e">
        <f t="shared" si="6"/>
        <v>#DIV/0!</v>
      </c>
    </row>
    <row r="255" spans="1:5" hidden="1" x14ac:dyDescent="0.25">
      <c r="A255" s="64"/>
      <c r="B255" s="14"/>
      <c r="C255" s="11">
        <f>C256</f>
        <v>0</v>
      </c>
      <c r="D255" s="80"/>
      <c r="E255" s="80" t="e">
        <f t="shared" si="6"/>
        <v>#DIV/0!</v>
      </c>
    </row>
    <row r="256" spans="1:5" hidden="1" x14ac:dyDescent="0.25">
      <c r="A256" s="64"/>
      <c r="B256" s="14"/>
      <c r="C256" s="11">
        <v>0</v>
      </c>
      <c r="D256" s="80"/>
      <c r="E256" s="80" t="e">
        <f t="shared" si="6"/>
        <v>#DIV/0!</v>
      </c>
    </row>
    <row r="257" spans="1:5" x14ac:dyDescent="0.25">
      <c r="A257" s="64" t="s">
        <v>302</v>
      </c>
      <c r="B257" s="14" t="s">
        <v>28</v>
      </c>
      <c r="C257" s="11">
        <f>C258</f>
        <v>51773.2</v>
      </c>
      <c r="D257" s="11">
        <f>D258</f>
        <v>48731.799999999996</v>
      </c>
      <c r="E257" s="43">
        <f t="shared" si="6"/>
        <v>94.12553212859163</v>
      </c>
    </row>
    <row r="258" spans="1:5" x14ac:dyDescent="0.25">
      <c r="A258" s="64" t="s">
        <v>303</v>
      </c>
      <c r="B258" s="14" t="s">
        <v>29</v>
      </c>
      <c r="C258" s="11">
        <f>SUM(C259:C277)</f>
        <v>51773.2</v>
      </c>
      <c r="D258" s="11">
        <f>SUM(D259:D277)</f>
        <v>48731.799999999996</v>
      </c>
      <c r="E258" s="43">
        <f t="shared" si="6"/>
        <v>94.12553212859163</v>
      </c>
    </row>
    <row r="259" spans="1:5" ht="45" hidden="1" x14ac:dyDescent="0.25">
      <c r="A259" s="64" t="s">
        <v>303</v>
      </c>
      <c r="B259" s="14" t="s">
        <v>325</v>
      </c>
      <c r="C259" s="11">
        <v>1354.3</v>
      </c>
      <c r="D259" s="43">
        <v>1071.5</v>
      </c>
      <c r="E259" s="43">
        <f t="shared" si="6"/>
        <v>79.118363730340405</v>
      </c>
    </row>
    <row r="260" spans="1:5" ht="47.25" hidden="1" customHeight="1" x14ac:dyDescent="0.25">
      <c r="A260" s="64" t="s">
        <v>303</v>
      </c>
      <c r="B260" s="14" t="s">
        <v>544</v>
      </c>
      <c r="C260" s="11">
        <v>222.1</v>
      </c>
      <c r="D260" s="43">
        <v>223.7</v>
      </c>
      <c r="E260" s="43">
        <f t="shared" si="6"/>
        <v>100.72039621791986</v>
      </c>
    </row>
    <row r="261" spans="1:5" ht="60" hidden="1" x14ac:dyDescent="0.25">
      <c r="A261" s="64" t="s">
        <v>303</v>
      </c>
      <c r="B261" s="14" t="s">
        <v>511</v>
      </c>
      <c r="C261" s="11">
        <v>7</v>
      </c>
      <c r="D261" s="43">
        <v>7</v>
      </c>
      <c r="E261" s="43">
        <f t="shared" si="6"/>
        <v>100</v>
      </c>
    </row>
    <row r="262" spans="1:5" ht="30" hidden="1" x14ac:dyDescent="0.25">
      <c r="A262" s="64" t="s">
        <v>303</v>
      </c>
      <c r="B262" s="14" t="s">
        <v>194</v>
      </c>
      <c r="C262" s="11"/>
      <c r="D262" s="43"/>
      <c r="E262" s="43" t="e">
        <f t="shared" si="6"/>
        <v>#DIV/0!</v>
      </c>
    </row>
    <row r="263" spans="1:5" ht="60" hidden="1" x14ac:dyDescent="0.25">
      <c r="A263" s="64" t="s">
        <v>303</v>
      </c>
      <c r="B263" s="14" t="s">
        <v>223</v>
      </c>
      <c r="C263" s="11">
        <v>8046.9</v>
      </c>
      <c r="D263" s="43">
        <v>8046.9</v>
      </c>
      <c r="E263" s="43">
        <f t="shared" si="6"/>
        <v>100</v>
      </c>
    </row>
    <row r="264" spans="1:5" ht="30" hidden="1" x14ac:dyDescent="0.25">
      <c r="A264" s="64" t="s">
        <v>303</v>
      </c>
      <c r="B264" s="14" t="s">
        <v>60</v>
      </c>
      <c r="C264" s="11"/>
      <c r="D264" s="43"/>
      <c r="E264" s="43" t="e">
        <f t="shared" si="6"/>
        <v>#DIV/0!</v>
      </c>
    </row>
    <row r="265" spans="1:5" ht="45" hidden="1" x14ac:dyDescent="0.25">
      <c r="A265" s="64" t="s">
        <v>303</v>
      </c>
      <c r="B265" s="14" t="s">
        <v>539</v>
      </c>
      <c r="C265" s="11">
        <v>123.9</v>
      </c>
      <c r="D265" s="43">
        <v>116.1</v>
      </c>
      <c r="E265" s="43">
        <f t="shared" si="6"/>
        <v>93.704600484261491</v>
      </c>
    </row>
    <row r="266" spans="1:5" ht="30" hidden="1" x14ac:dyDescent="0.25">
      <c r="A266" s="64" t="s">
        <v>303</v>
      </c>
      <c r="B266" s="14" t="s">
        <v>540</v>
      </c>
      <c r="C266" s="11">
        <v>22681.5</v>
      </c>
      <c r="D266" s="43">
        <v>21174.2</v>
      </c>
      <c r="E266" s="43">
        <f t="shared" si="6"/>
        <v>93.354495954853078</v>
      </c>
    </row>
    <row r="267" spans="1:5" ht="28.5" hidden="1" customHeight="1" x14ac:dyDescent="0.25">
      <c r="A267" s="64" t="s">
        <v>303</v>
      </c>
      <c r="B267" s="14" t="s">
        <v>509</v>
      </c>
      <c r="C267" s="11">
        <v>1254.8</v>
      </c>
      <c r="D267" s="43">
        <v>1254.8</v>
      </c>
      <c r="E267" s="43">
        <f t="shared" si="6"/>
        <v>100</v>
      </c>
    </row>
    <row r="268" spans="1:5" ht="60" hidden="1" customHeight="1" x14ac:dyDescent="0.25">
      <c r="A268" s="64" t="s">
        <v>170</v>
      </c>
      <c r="B268" s="14" t="s">
        <v>96</v>
      </c>
      <c r="C268" s="11"/>
      <c r="D268" s="43"/>
      <c r="E268" s="43" t="e">
        <f t="shared" si="6"/>
        <v>#DIV/0!</v>
      </c>
    </row>
    <row r="269" spans="1:5" ht="30" hidden="1" x14ac:dyDescent="0.25">
      <c r="A269" s="64" t="s">
        <v>303</v>
      </c>
      <c r="B269" s="14" t="s">
        <v>542</v>
      </c>
      <c r="C269" s="11"/>
      <c r="D269" s="43"/>
      <c r="E269" s="43" t="e">
        <f t="shared" si="6"/>
        <v>#DIV/0!</v>
      </c>
    </row>
    <row r="270" spans="1:5" ht="61.5" hidden="1" customHeight="1" x14ac:dyDescent="0.25">
      <c r="A270" s="64" t="s">
        <v>303</v>
      </c>
      <c r="B270" s="14" t="s">
        <v>541</v>
      </c>
      <c r="C270" s="11">
        <v>84.3</v>
      </c>
      <c r="D270" s="43">
        <v>83.8</v>
      </c>
      <c r="E270" s="43">
        <f>D270/C270*100</f>
        <v>99.406880189798343</v>
      </c>
    </row>
    <row r="271" spans="1:5" ht="60" hidden="1" x14ac:dyDescent="0.25">
      <c r="A271" s="64" t="s">
        <v>303</v>
      </c>
      <c r="B271" s="14" t="s">
        <v>510</v>
      </c>
      <c r="C271" s="11">
        <v>24.1</v>
      </c>
      <c r="D271" s="43">
        <v>22.5</v>
      </c>
      <c r="E271" s="43">
        <f t="shared" si="6"/>
        <v>93.360995850622402</v>
      </c>
    </row>
    <row r="272" spans="1:5" ht="43.5" hidden="1" customHeight="1" x14ac:dyDescent="0.25">
      <c r="A272" s="64" t="s">
        <v>303</v>
      </c>
      <c r="B272" s="14" t="s">
        <v>95</v>
      </c>
      <c r="C272" s="11"/>
      <c r="D272" s="43"/>
      <c r="E272" s="43" t="e">
        <f t="shared" si="6"/>
        <v>#DIV/0!</v>
      </c>
    </row>
    <row r="273" spans="1:5" ht="60" hidden="1" x14ac:dyDescent="0.25">
      <c r="A273" s="64" t="s">
        <v>303</v>
      </c>
      <c r="B273" s="14" t="s">
        <v>220</v>
      </c>
      <c r="C273" s="11">
        <v>5300</v>
      </c>
      <c r="D273" s="43">
        <v>4773.3999999999996</v>
      </c>
      <c r="E273" s="43">
        <f t="shared" si="6"/>
        <v>90.064150943396214</v>
      </c>
    </row>
    <row r="274" spans="1:5" ht="30" hidden="1" x14ac:dyDescent="0.25">
      <c r="A274" s="64" t="s">
        <v>303</v>
      </c>
      <c r="B274" s="14" t="s">
        <v>543</v>
      </c>
      <c r="C274" s="11">
        <v>9905.5</v>
      </c>
      <c r="D274" s="43">
        <v>9370.5</v>
      </c>
      <c r="E274" s="43">
        <f t="shared" si="6"/>
        <v>94.598960173640904</v>
      </c>
    </row>
    <row r="275" spans="1:5" ht="30" hidden="1" x14ac:dyDescent="0.25">
      <c r="A275" s="64" t="s">
        <v>303</v>
      </c>
      <c r="B275" s="14" t="s">
        <v>533</v>
      </c>
      <c r="C275" s="11">
        <v>51.1</v>
      </c>
      <c r="D275" s="43">
        <v>51.1</v>
      </c>
      <c r="E275" s="43">
        <f t="shared" si="6"/>
        <v>100</v>
      </c>
    </row>
    <row r="276" spans="1:5" ht="30" hidden="1" x14ac:dyDescent="0.25">
      <c r="A276" s="64" t="s">
        <v>303</v>
      </c>
      <c r="B276" s="14" t="s">
        <v>534</v>
      </c>
      <c r="C276" s="11">
        <v>30.7</v>
      </c>
      <c r="D276" s="43">
        <v>30.7</v>
      </c>
      <c r="E276" s="43">
        <f t="shared" si="6"/>
        <v>100</v>
      </c>
    </row>
    <row r="277" spans="1:5" ht="30" hidden="1" x14ac:dyDescent="0.25">
      <c r="A277" s="64" t="s">
        <v>303</v>
      </c>
      <c r="B277" s="14" t="s">
        <v>542</v>
      </c>
      <c r="C277" s="11">
        <v>2687</v>
      </c>
      <c r="D277" s="43">
        <v>2505.6</v>
      </c>
      <c r="E277" s="43">
        <f t="shared" si="6"/>
        <v>93.248976553777439</v>
      </c>
    </row>
    <row r="278" spans="1:5" ht="30.75" customHeight="1" x14ac:dyDescent="0.25">
      <c r="A278" s="64" t="s">
        <v>304</v>
      </c>
      <c r="B278" s="14" t="s">
        <v>187</v>
      </c>
      <c r="C278" s="11">
        <f>C279</f>
        <v>9300</v>
      </c>
      <c r="D278" s="11">
        <f>D279</f>
        <v>9300</v>
      </c>
      <c r="E278" s="43">
        <f t="shared" si="6"/>
        <v>100</v>
      </c>
    </row>
    <row r="279" spans="1:5" ht="44.25" customHeight="1" x14ac:dyDescent="0.25">
      <c r="A279" s="64" t="s">
        <v>305</v>
      </c>
      <c r="B279" s="14" t="s">
        <v>89</v>
      </c>
      <c r="C279" s="11">
        <v>9300</v>
      </c>
      <c r="D279" s="43">
        <v>9300</v>
      </c>
      <c r="E279" s="43">
        <f t="shared" si="6"/>
        <v>100</v>
      </c>
    </row>
    <row r="280" spans="1:5" ht="30" hidden="1" x14ac:dyDescent="0.25">
      <c r="A280" s="64" t="s">
        <v>462</v>
      </c>
      <c r="B280" s="14" t="s">
        <v>193</v>
      </c>
      <c r="C280" s="11">
        <f>C281</f>
        <v>0</v>
      </c>
      <c r="D280" s="11">
        <f>D281</f>
        <v>0</v>
      </c>
      <c r="E280" s="43" t="e">
        <f t="shared" si="6"/>
        <v>#DIV/0!</v>
      </c>
    </row>
    <row r="281" spans="1:5" ht="30" hidden="1" x14ac:dyDescent="0.25">
      <c r="A281" s="64" t="s">
        <v>461</v>
      </c>
      <c r="B281" s="14" t="s">
        <v>194</v>
      </c>
      <c r="C281" s="11"/>
      <c r="D281" s="43"/>
      <c r="E281" s="43" t="e">
        <f t="shared" si="6"/>
        <v>#DIV/0!</v>
      </c>
    </row>
    <row r="282" spans="1:5" ht="15" hidden="1" customHeight="1" x14ac:dyDescent="0.25">
      <c r="A282" s="64" t="s">
        <v>306</v>
      </c>
      <c r="B282" s="14" t="s">
        <v>25</v>
      </c>
      <c r="C282" s="11">
        <f>C283</f>
        <v>0</v>
      </c>
      <c r="D282" s="11">
        <f>D283</f>
        <v>0</v>
      </c>
      <c r="E282" s="43" t="e">
        <f t="shared" si="6"/>
        <v>#DIV/0!</v>
      </c>
    </row>
    <row r="283" spans="1:5" ht="30" hidden="1" x14ac:dyDescent="0.25">
      <c r="A283" s="64" t="s">
        <v>307</v>
      </c>
      <c r="B283" s="14" t="s">
        <v>26</v>
      </c>
      <c r="C283" s="11"/>
      <c r="D283" s="43"/>
      <c r="E283" s="43" t="e">
        <f t="shared" si="6"/>
        <v>#DIV/0!</v>
      </c>
    </row>
    <row r="284" spans="1:5" ht="30" x14ac:dyDescent="0.25">
      <c r="A284" s="66" t="s">
        <v>308</v>
      </c>
      <c r="B284" s="14" t="s">
        <v>252</v>
      </c>
      <c r="C284" s="42">
        <f>C285</f>
        <v>67.099999999999994</v>
      </c>
      <c r="D284" s="42">
        <f>D285</f>
        <v>38.200000000000003</v>
      </c>
      <c r="E284" s="43">
        <f t="shared" si="6"/>
        <v>56.929955290611034</v>
      </c>
    </row>
    <row r="285" spans="1:5" ht="30" x14ac:dyDescent="0.25">
      <c r="A285" s="66" t="s">
        <v>309</v>
      </c>
      <c r="B285" s="41" t="s">
        <v>247</v>
      </c>
      <c r="C285" s="42">
        <v>67.099999999999994</v>
      </c>
      <c r="D285" s="43">
        <v>38.200000000000003</v>
      </c>
      <c r="E285" s="43">
        <f t="shared" si="6"/>
        <v>56.929955290611034</v>
      </c>
    </row>
    <row r="286" spans="1:5" ht="30" hidden="1" x14ac:dyDescent="0.25">
      <c r="A286" s="64" t="s">
        <v>310</v>
      </c>
      <c r="B286" s="14" t="s">
        <v>268</v>
      </c>
      <c r="C286" s="11">
        <f>C287</f>
        <v>0</v>
      </c>
      <c r="D286" s="11">
        <f>D287</f>
        <v>0</v>
      </c>
      <c r="E286" s="43" t="e">
        <f t="shared" si="6"/>
        <v>#DIV/0!</v>
      </c>
    </row>
    <row r="287" spans="1:5" ht="30" hidden="1" x14ac:dyDescent="0.25">
      <c r="A287" s="64" t="s">
        <v>311</v>
      </c>
      <c r="B287" s="14" t="s">
        <v>269</v>
      </c>
      <c r="C287" s="11">
        <v>0</v>
      </c>
      <c r="D287" s="43">
        <v>0</v>
      </c>
      <c r="E287" s="43" t="e">
        <f t="shared" si="6"/>
        <v>#DIV/0!</v>
      </c>
    </row>
    <row r="288" spans="1:5" ht="31.5" customHeight="1" x14ac:dyDescent="0.25">
      <c r="A288" s="64" t="s">
        <v>312</v>
      </c>
      <c r="B288" s="14" t="s">
        <v>545</v>
      </c>
      <c r="C288" s="11">
        <f>C289</f>
        <v>1476.7</v>
      </c>
      <c r="D288" s="11">
        <f>D289</f>
        <v>0</v>
      </c>
      <c r="E288" s="43">
        <f t="shared" si="6"/>
        <v>0</v>
      </c>
    </row>
    <row r="289" spans="1:5" ht="32.25" customHeight="1" x14ac:dyDescent="0.25">
      <c r="A289" s="64" t="s">
        <v>313</v>
      </c>
      <c r="B289" s="14" t="s">
        <v>255</v>
      </c>
      <c r="C289" s="11">
        <v>1476.7</v>
      </c>
      <c r="D289" s="43">
        <v>0</v>
      </c>
      <c r="E289" s="43">
        <f t="shared" si="6"/>
        <v>0</v>
      </c>
    </row>
    <row r="290" spans="1:5" hidden="1" x14ac:dyDescent="0.25">
      <c r="A290" s="64" t="s">
        <v>453</v>
      </c>
      <c r="B290" s="14" t="s">
        <v>455</v>
      </c>
      <c r="C290" s="11">
        <f>C291</f>
        <v>0</v>
      </c>
      <c r="D290" s="43">
        <f>D291</f>
        <v>0</v>
      </c>
      <c r="E290" s="43" t="e">
        <f t="shared" si="6"/>
        <v>#DIV/0!</v>
      </c>
    </row>
    <row r="291" spans="1:5" hidden="1" x14ac:dyDescent="0.25">
      <c r="A291" s="64" t="s">
        <v>454</v>
      </c>
      <c r="B291" s="14" t="s">
        <v>456</v>
      </c>
      <c r="C291" s="11"/>
      <c r="D291" s="43"/>
      <c r="E291" s="43" t="e">
        <f t="shared" si="6"/>
        <v>#DIV/0!</v>
      </c>
    </row>
    <row r="292" spans="1:5" hidden="1" x14ac:dyDescent="0.25">
      <c r="A292" s="64" t="s">
        <v>314</v>
      </c>
      <c r="B292" s="14" t="s">
        <v>23</v>
      </c>
      <c r="C292" s="11">
        <f>C293</f>
        <v>0</v>
      </c>
      <c r="D292" s="11">
        <f>D293</f>
        <v>0</v>
      </c>
      <c r="E292" s="43" t="e">
        <f t="shared" si="6"/>
        <v>#DIV/0!</v>
      </c>
    </row>
    <row r="293" spans="1:5" hidden="1" x14ac:dyDescent="0.25">
      <c r="A293" s="64" t="s">
        <v>315</v>
      </c>
      <c r="B293" s="14" t="s">
        <v>24</v>
      </c>
      <c r="C293" s="11">
        <v>0</v>
      </c>
      <c r="D293" s="43">
        <v>0</v>
      </c>
      <c r="E293" s="43" t="e">
        <f t="shared" si="6"/>
        <v>#DIV/0!</v>
      </c>
    </row>
    <row r="294" spans="1:5" x14ac:dyDescent="0.25">
      <c r="A294" s="64" t="s">
        <v>316</v>
      </c>
      <c r="B294" s="14" t="s">
        <v>12</v>
      </c>
      <c r="C294" s="11">
        <f>C295</f>
        <v>1027640.3</v>
      </c>
      <c r="D294" s="11">
        <f>D295</f>
        <v>1027640.3</v>
      </c>
      <c r="E294" s="43">
        <f t="shared" si="6"/>
        <v>100</v>
      </c>
    </row>
    <row r="295" spans="1:5" x14ac:dyDescent="0.25">
      <c r="A295" s="64" t="s">
        <v>317</v>
      </c>
      <c r="B295" s="14" t="s">
        <v>15</v>
      </c>
      <c r="C295" s="11">
        <f>C296</f>
        <v>1027640.3</v>
      </c>
      <c r="D295" s="11">
        <f>D296</f>
        <v>1027640.3</v>
      </c>
      <c r="E295" s="43">
        <f t="shared" si="6"/>
        <v>100</v>
      </c>
    </row>
    <row r="296" spans="1:5" ht="30" x14ac:dyDescent="0.25">
      <c r="A296" s="64" t="s">
        <v>317</v>
      </c>
      <c r="B296" s="14" t="s">
        <v>221</v>
      </c>
      <c r="C296" s="11">
        <v>1027640.3</v>
      </c>
      <c r="D296" s="43">
        <v>1027640.3</v>
      </c>
      <c r="E296" s="43">
        <f t="shared" si="6"/>
        <v>100</v>
      </c>
    </row>
    <row r="297" spans="1:5" ht="60" hidden="1" x14ac:dyDescent="0.25">
      <c r="A297" s="64" t="s">
        <v>171</v>
      </c>
      <c r="B297" s="14" t="s">
        <v>92</v>
      </c>
      <c r="C297" s="11">
        <v>0</v>
      </c>
      <c r="D297" s="80"/>
      <c r="E297" s="80" t="e">
        <f t="shared" si="6"/>
        <v>#DIV/0!</v>
      </c>
    </row>
    <row r="298" spans="1:5" x14ac:dyDescent="0.25">
      <c r="A298" s="60" t="s">
        <v>318</v>
      </c>
      <c r="B298" s="15" t="s">
        <v>30</v>
      </c>
      <c r="C298" s="12">
        <f>C299+C307+C301+C305+C303</f>
        <v>155515.79999999999</v>
      </c>
      <c r="D298" s="12">
        <f>D299+D307+D301+D305+D303</f>
        <v>118965.4</v>
      </c>
      <c r="E298" s="80">
        <f t="shared" si="6"/>
        <v>76.497307669060007</v>
      </c>
    </row>
    <row r="299" spans="1:5" ht="30" x14ac:dyDescent="0.25">
      <c r="A299" s="64" t="s">
        <v>319</v>
      </c>
      <c r="B299" s="14" t="s">
        <v>39</v>
      </c>
      <c r="C299" s="11">
        <f>C300</f>
        <v>223.6</v>
      </c>
      <c r="D299" s="11">
        <f>D300</f>
        <v>223.6</v>
      </c>
      <c r="E299" s="43">
        <f t="shared" si="6"/>
        <v>100</v>
      </c>
    </row>
    <row r="300" spans="1:5" ht="30.75" customHeight="1" x14ac:dyDescent="0.25">
      <c r="A300" s="64" t="s">
        <v>320</v>
      </c>
      <c r="B300" s="14" t="s">
        <v>40</v>
      </c>
      <c r="C300" s="11">
        <v>223.6</v>
      </c>
      <c r="D300" s="43">
        <v>223.6</v>
      </c>
      <c r="E300" s="43">
        <f t="shared" si="6"/>
        <v>100</v>
      </c>
    </row>
    <row r="301" spans="1:5" ht="32.25" customHeight="1" x14ac:dyDescent="0.25">
      <c r="A301" s="64" t="s">
        <v>563</v>
      </c>
      <c r="B301" s="20" t="s">
        <v>565</v>
      </c>
      <c r="C301" s="11">
        <f>C302</f>
        <v>1794.9</v>
      </c>
      <c r="D301" s="11">
        <f>D302</f>
        <v>1794.9</v>
      </c>
      <c r="E301" s="43">
        <f t="shared" si="6"/>
        <v>100</v>
      </c>
    </row>
    <row r="302" spans="1:5" ht="44.25" customHeight="1" x14ac:dyDescent="0.25">
      <c r="A302" s="64" t="s">
        <v>564</v>
      </c>
      <c r="B302" s="20" t="s">
        <v>566</v>
      </c>
      <c r="C302" s="11">
        <v>1794.9</v>
      </c>
      <c r="D302" s="43">
        <v>1794.9</v>
      </c>
      <c r="E302" s="43">
        <f t="shared" si="6"/>
        <v>100</v>
      </c>
    </row>
    <row r="303" spans="1:5" ht="60.75" customHeight="1" x14ac:dyDescent="0.25">
      <c r="A303" s="64" t="s">
        <v>457</v>
      </c>
      <c r="B303" s="20" t="s">
        <v>572</v>
      </c>
      <c r="C303" s="11">
        <f>C304</f>
        <v>42529.9</v>
      </c>
      <c r="D303" s="11">
        <f>D304</f>
        <v>42529.9</v>
      </c>
      <c r="E303" s="43">
        <f t="shared" si="6"/>
        <v>100</v>
      </c>
    </row>
    <row r="304" spans="1:5" ht="63" customHeight="1" x14ac:dyDescent="0.25">
      <c r="A304" s="64" t="s">
        <v>458</v>
      </c>
      <c r="B304" s="20" t="s">
        <v>573</v>
      </c>
      <c r="C304" s="11">
        <v>42529.9</v>
      </c>
      <c r="D304" s="43">
        <v>42529.9</v>
      </c>
      <c r="E304" s="43">
        <f t="shared" si="6"/>
        <v>100</v>
      </c>
    </row>
    <row r="305" spans="1:5" x14ac:dyDescent="0.25">
      <c r="A305" s="64" t="s">
        <v>567</v>
      </c>
      <c r="B305" s="14" t="s">
        <v>569</v>
      </c>
      <c r="C305" s="11">
        <f>C306</f>
        <v>5700</v>
      </c>
      <c r="D305" s="11">
        <f>D306</f>
        <v>5700</v>
      </c>
      <c r="E305" s="43">
        <f t="shared" si="6"/>
        <v>100</v>
      </c>
    </row>
    <row r="306" spans="1:5" ht="17.25" customHeight="1" x14ac:dyDescent="0.25">
      <c r="A306" s="64" t="s">
        <v>568</v>
      </c>
      <c r="B306" s="14" t="s">
        <v>570</v>
      </c>
      <c r="C306" s="11">
        <v>5700</v>
      </c>
      <c r="D306" s="43">
        <v>5700</v>
      </c>
      <c r="E306" s="43">
        <f t="shared" si="6"/>
        <v>100</v>
      </c>
    </row>
    <row r="307" spans="1:5" x14ac:dyDescent="0.25">
      <c r="A307" s="64" t="s">
        <v>361</v>
      </c>
      <c r="B307" s="14" t="s">
        <v>31</v>
      </c>
      <c r="C307" s="11">
        <f>C308</f>
        <v>105267.4</v>
      </c>
      <c r="D307" s="11">
        <f>D308</f>
        <v>68717</v>
      </c>
      <c r="E307" s="43">
        <f t="shared" si="6"/>
        <v>65.27851927567319</v>
      </c>
    </row>
    <row r="308" spans="1:5" x14ac:dyDescent="0.25">
      <c r="A308" s="67" t="s">
        <v>362</v>
      </c>
      <c r="B308" s="14" t="s">
        <v>32</v>
      </c>
      <c r="C308" s="11">
        <v>105267.4</v>
      </c>
      <c r="D308" s="43">
        <v>68717</v>
      </c>
      <c r="E308" s="43">
        <f t="shared" si="6"/>
        <v>65.27851927567319</v>
      </c>
    </row>
    <row r="309" spans="1:5" ht="32.25" hidden="1" customHeight="1" x14ac:dyDescent="0.25">
      <c r="A309" s="67" t="s">
        <v>172</v>
      </c>
      <c r="B309" s="14"/>
      <c r="C309" s="11"/>
      <c r="D309" s="80"/>
      <c r="E309" s="80" t="e">
        <f t="shared" si="6"/>
        <v>#DIV/0!</v>
      </c>
    </row>
    <row r="310" spans="1:5" ht="30" hidden="1" x14ac:dyDescent="0.25">
      <c r="A310" s="67" t="s">
        <v>172</v>
      </c>
      <c r="B310" s="14" t="s">
        <v>82</v>
      </c>
      <c r="C310" s="11">
        <v>0</v>
      </c>
      <c r="D310" s="80"/>
      <c r="E310" s="80" t="e">
        <f t="shared" ref="E310:E331" si="7">D310/C310*100</f>
        <v>#DIV/0!</v>
      </c>
    </row>
    <row r="311" spans="1:5" ht="45" hidden="1" x14ac:dyDescent="0.25">
      <c r="A311" s="67" t="s">
        <v>172</v>
      </c>
      <c r="B311" s="14" t="s">
        <v>90</v>
      </c>
      <c r="C311" s="11"/>
      <c r="D311" s="80"/>
      <c r="E311" s="80" t="e">
        <f t="shared" si="7"/>
        <v>#DIV/0!</v>
      </c>
    </row>
    <row r="312" spans="1:5" ht="45" hidden="1" customHeight="1" x14ac:dyDescent="0.25">
      <c r="A312" s="67" t="s">
        <v>172</v>
      </c>
      <c r="B312" s="14" t="s">
        <v>242</v>
      </c>
      <c r="C312" s="11"/>
      <c r="D312" s="80"/>
      <c r="E312" s="80" t="e">
        <f t="shared" si="7"/>
        <v>#DIV/0!</v>
      </c>
    </row>
    <row r="313" spans="1:5" x14ac:dyDescent="0.25">
      <c r="A313" s="84" t="s">
        <v>359</v>
      </c>
      <c r="B313" s="85" t="s">
        <v>354</v>
      </c>
      <c r="C313" s="80">
        <f>C314</f>
        <v>739.9</v>
      </c>
      <c r="D313" s="80">
        <f>D314</f>
        <v>739.9</v>
      </c>
      <c r="E313" s="80">
        <f t="shared" si="7"/>
        <v>100</v>
      </c>
    </row>
    <row r="314" spans="1:5" x14ac:dyDescent="0.25">
      <c r="A314" s="67" t="s">
        <v>355</v>
      </c>
      <c r="B314" s="14" t="s">
        <v>356</v>
      </c>
      <c r="C314" s="11">
        <f>C315</f>
        <v>739.9</v>
      </c>
      <c r="D314" s="11">
        <f>D315</f>
        <v>739.9</v>
      </c>
      <c r="E314" s="43">
        <f t="shared" si="7"/>
        <v>100</v>
      </c>
    </row>
    <row r="315" spans="1:5" ht="30" x14ac:dyDescent="0.25">
      <c r="A315" s="67" t="s">
        <v>357</v>
      </c>
      <c r="B315" s="14" t="s">
        <v>358</v>
      </c>
      <c r="C315" s="11">
        <v>739.9</v>
      </c>
      <c r="D315" s="43">
        <v>739.9</v>
      </c>
      <c r="E315" s="43">
        <f t="shared" si="7"/>
        <v>100</v>
      </c>
    </row>
    <row r="316" spans="1:5" hidden="1" x14ac:dyDescent="0.25">
      <c r="A316" s="68" t="s">
        <v>164</v>
      </c>
      <c r="B316" s="21" t="s">
        <v>57</v>
      </c>
      <c r="C316" s="12">
        <f>C317</f>
        <v>0</v>
      </c>
      <c r="D316" s="12">
        <f>D317</f>
        <v>0</v>
      </c>
      <c r="E316" s="80" t="e">
        <f t="shared" si="7"/>
        <v>#DIV/0!</v>
      </c>
    </row>
    <row r="317" spans="1:5" hidden="1" x14ac:dyDescent="0.25">
      <c r="A317" s="69" t="s">
        <v>321</v>
      </c>
      <c r="B317" s="22" t="s">
        <v>71</v>
      </c>
      <c r="C317" s="11">
        <f>C318</f>
        <v>0</v>
      </c>
      <c r="D317" s="11">
        <f>D318</f>
        <v>0</v>
      </c>
      <c r="E317" s="43" t="e">
        <f t="shared" si="7"/>
        <v>#DIV/0!</v>
      </c>
    </row>
    <row r="318" spans="1:5" ht="30" hidden="1" x14ac:dyDescent="0.25">
      <c r="A318" s="69" t="s">
        <v>352</v>
      </c>
      <c r="B318" s="22" t="s">
        <v>353</v>
      </c>
      <c r="C318" s="11">
        <v>0</v>
      </c>
      <c r="D318" s="43">
        <v>0</v>
      </c>
      <c r="E318" s="43" t="e">
        <f t="shared" si="7"/>
        <v>#DIV/0!</v>
      </c>
    </row>
    <row r="319" spans="1:5" ht="31.5" customHeight="1" x14ac:dyDescent="0.25">
      <c r="A319" s="68" t="s">
        <v>258</v>
      </c>
      <c r="B319" s="21" t="s">
        <v>465</v>
      </c>
      <c r="C319" s="12">
        <f t="shared" ref="C319:D320" si="8">C320</f>
        <v>827.6</v>
      </c>
      <c r="D319" s="12">
        <f t="shared" si="8"/>
        <v>827.5</v>
      </c>
      <c r="E319" s="80">
        <f t="shared" si="7"/>
        <v>99.987916868052196</v>
      </c>
    </row>
    <row r="320" spans="1:5" ht="45" x14ac:dyDescent="0.25">
      <c r="A320" s="69" t="s">
        <v>466</v>
      </c>
      <c r="B320" s="22" t="s">
        <v>473</v>
      </c>
      <c r="C320" s="11">
        <f t="shared" si="8"/>
        <v>827.6</v>
      </c>
      <c r="D320" s="11">
        <f t="shared" si="8"/>
        <v>827.5</v>
      </c>
      <c r="E320" s="43">
        <f t="shared" si="7"/>
        <v>99.987916868052196</v>
      </c>
    </row>
    <row r="321" spans="1:5" ht="45" x14ac:dyDescent="0.25">
      <c r="A321" s="69" t="s">
        <v>467</v>
      </c>
      <c r="B321" s="22" t="s">
        <v>468</v>
      </c>
      <c r="C321" s="11">
        <f>C322+C326</f>
        <v>827.6</v>
      </c>
      <c r="D321" s="11">
        <f>D322+D326</f>
        <v>827.5</v>
      </c>
      <c r="E321" s="43">
        <f>D321/C321*100</f>
        <v>99.987916868052196</v>
      </c>
    </row>
    <row r="322" spans="1:5" hidden="1" x14ac:dyDescent="0.25">
      <c r="A322" s="69" t="s">
        <v>469</v>
      </c>
      <c r="B322" s="22" t="s">
        <v>72</v>
      </c>
      <c r="C322" s="11">
        <f>C323+C324+C325</f>
        <v>0</v>
      </c>
      <c r="D322" s="11">
        <f t="shared" ref="D322" si="9">D323+D324+D325</f>
        <v>0</v>
      </c>
      <c r="E322" s="43" t="e">
        <f t="shared" si="7"/>
        <v>#DIV/0!</v>
      </c>
    </row>
    <row r="323" spans="1:5" hidden="1" x14ac:dyDescent="0.25">
      <c r="A323" s="69" t="s">
        <v>470</v>
      </c>
      <c r="B323" s="22" t="s">
        <v>73</v>
      </c>
      <c r="C323" s="11"/>
      <c r="D323" s="43"/>
      <c r="E323" s="43" t="e">
        <f t="shared" si="7"/>
        <v>#DIV/0!</v>
      </c>
    </row>
    <row r="324" spans="1:5" hidden="1" x14ac:dyDescent="0.25">
      <c r="A324" s="69" t="s">
        <v>471</v>
      </c>
      <c r="B324" s="22" t="s">
        <v>74</v>
      </c>
      <c r="C324" s="11">
        <v>0</v>
      </c>
      <c r="D324" s="43">
        <v>0</v>
      </c>
      <c r="E324" s="43" t="e">
        <f t="shared" si="7"/>
        <v>#DIV/0!</v>
      </c>
    </row>
    <row r="325" spans="1:5" hidden="1" x14ac:dyDescent="0.25">
      <c r="A325" s="69" t="s">
        <v>472</v>
      </c>
      <c r="B325" s="46" t="s">
        <v>460</v>
      </c>
      <c r="C325" s="11">
        <v>0</v>
      </c>
      <c r="D325" s="43">
        <v>0</v>
      </c>
      <c r="E325" s="43" t="e">
        <f t="shared" si="7"/>
        <v>#DIV/0!</v>
      </c>
    </row>
    <row r="326" spans="1:5" ht="31.5" customHeight="1" x14ac:dyDescent="0.25">
      <c r="A326" s="69" t="s">
        <v>512</v>
      </c>
      <c r="B326" s="22" t="s">
        <v>513</v>
      </c>
      <c r="C326" s="11">
        <v>827.6</v>
      </c>
      <c r="D326" s="43">
        <v>827.5</v>
      </c>
      <c r="E326" s="43">
        <f t="shared" si="7"/>
        <v>99.987916868052196</v>
      </c>
    </row>
    <row r="327" spans="1:5" s="4" customFormat="1" ht="28.5" x14ac:dyDescent="0.2">
      <c r="A327" s="60" t="s">
        <v>165</v>
      </c>
      <c r="B327" s="15" t="s">
        <v>222</v>
      </c>
      <c r="C327" s="12">
        <f>C328</f>
        <v>-2444.3000000000002</v>
      </c>
      <c r="D327" s="12">
        <f>D328</f>
        <v>-2444.3000000000002</v>
      </c>
      <c r="E327" s="80">
        <f>D327/C327*100</f>
        <v>100</v>
      </c>
    </row>
    <row r="328" spans="1:5" s="4" customFormat="1" ht="30" x14ac:dyDescent="0.2">
      <c r="A328" s="64" t="s">
        <v>322</v>
      </c>
      <c r="B328" s="37" t="s">
        <v>190</v>
      </c>
      <c r="C328" s="43">
        <f>C330+C329</f>
        <v>-2444.3000000000002</v>
      </c>
      <c r="D328" s="43">
        <f>D330+D329</f>
        <v>-2444.3000000000002</v>
      </c>
      <c r="E328" s="43">
        <f>D328/C328*100</f>
        <v>100</v>
      </c>
    </row>
    <row r="329" spans="1:5" s="4" customFormat="1" ht="30" hidden="1" x14ac:dyDescent="0.2">
      <c r="A329" s="64" t="s">
        <v>339</v>
      </c>
      <c r="B329" s="37" t="s">
        <v>338</v>
      </c>
      <c r="C329" s="43">
        <v>0</v>
      </c>
      <c r="D329" s="43">
        <v>0</v>
      </c>
      <c r="E329" s="43" t="e">
        <f t="shared" ref="E329" si="10">D329/C329*100-0.1</f>
        <v>#DIV/0!</v>
      </c>
    </row>
    <row r="330" spans="1:5" ht="30" x14ac:dyDescent="0.25">
      <c r="A330" s="64" t="s">
        <v>323</v>
      </c>
      <c r="B330" s="14" t="s">
        <v>189</v>
      </c>
      <c r="C330" s="43">
        <v>-2444.3000000000002</v>
      </c>
      <c r="D330" s="43">
        <v>-2444.3000000000002</v>
      </c>
      <c r="E330" s="43">
        <f>D330/C330*100</f>
        <v>100</v>
      </c>
    </row>
    <row r="331" spans="1:5" x14ac:dyDescent="0.25">
      <c r="A331" s="64"/>
      <c r="B331" s="13" t="s">
        <v>9</v>
      </c>
      <c r="C331" s="82">
        <f>C162+C11</f>
        <v>2573555.5</v>
      </c>
      <c r="D331" s="82">
        <f>D162+D11</f>
        <v>2546582.6</v>
      </c>
      <c r="E331" s="80">
        <f t="shared" si="7"/>
        <v>98.951920795957193</v>
      </c>
    </row>
    <row r="332" spans="1:5" x14ac:dyDescent="0.25">
      <c r="A332" s="70"/>
      <c r="B332" s="24"/>
      <c r="C332" s="23"/>
    </row>
    <row r="333" spans="1:5" x14ac:dyDescent="0.25">
      <c r="A333" s="71"/>
      <c r="B333" s="24"/>
      <c r="C333" s="23"/>
    </row>
    <row r="334" spans="1:5" x14ac:dyDescent="0.25">
      <c r="A334" s="71"/>
      <c r="B334" s="24"/>
      <c r="C334" s="23"/>
    </row>
    <row r="335" spans="1:5" x14ac:dyDescent="0.25">
      <c r="A335" s="71"/>
      <c r="B335" s="24"/>
      <c r="C335" s="23"/>
    </row>
    <row r="336" spans="1:5" x14ac:dyDescent="0.25">
      <c r="A336" s="71"/>
      <c r="B336" s="24"/>
      <c r="C336" s="25"/>
    </row>
    <row r="337" spans="1:3" x14ac:dyDescent="0.25">
      <c r="A337" s="71"/>
      <c r="B337" s="24"/>
      <c r="C337" s="26"/>
    </row>
    <row r="338" spans="1:3" x14ac:dyDescent="0.25">
      <c r="A338" s="71"/>
      <c r="C338" s="26"/>
    </row>
    <row r="339" spans="1:3" x14ac:dyDescent="0.25">
      <c r="A339" s="71"/>
      <c r="B339" s="24"/>
      <c r="C339" s="26"/>
    </row>
    <row r="340" spans="1:3" x14ac:dyDescent="0.25">
      <c r="A340" s="71"/>
      <c r="B340" s="24"/>
      <c r="C340" s="26"/>
    </row>
    <row r="341" spans="1:3" x14ac:dyDescent="0.25">
      <c r="A341" s="71"/>
      <c r="B341" s="24"/>
      <c r="C341" s="26"/>
    </row>
    <row r="342" spans="1:3" x14ac:dyDescent="0.25">
      <c r="A342" s="71"/>
      <c r="B342" s="24"/>
      <c r="C342" s="26"/>
    </row>
    <row r="343" spans="1:3" x14ac:dyDescent="0.25">
      <c r="A343" s="71"/>
      <c r="B343" s="24"/>
      <c r="C343" s="26"/>
    </row>
    <row r="344" spans="1:3" x14ac:dyDescent="0.25">
      <c r="A344" s="71"/>
      <c r="B344" s="24"/>
      <c r="C344" s="26"/>
    </row>
    <row r="345" spans="1:3" x14ac:dyDescent="0.25">
      <c r="A345" s="71"/>
      <c r="B345" s="24"/>
      <c r="C345" s="26"/>
    </row>
    <row r="346" spans="1:3" x14ac:dyDescent="0.25">
      <c r="A346" s="71"/>
      <c r="B346" s="24"/>
      <c r="C346" s="26"/>
    </row>
    <row r="347" spans="1:3" x14ac:dyDescent="0.25">
      <c r="A347" s="97"/>
      <c r="B347" s="97"/>
      <c r="C347" s="97"/>
    </row>
    <row r="348" spans="1:3" x14ac:dyDescent="0.25">
      <c r="A348" s="71"/>
      <c r="B348" s="24"/>
      <c r="C348" s="27"/>
    </row>
    <row r="349" spans="1:3" x14ac:dyDescent="0.25">
      <c r="A349" s="71"/>
      <c r="B349" s="24"/>
      <c r="C349" s="27"/>
    </row>
    <row r="350" spans="1:3" x14ac:dyDescent="0.25">
      <c r="A350" s="71"/>
      <c r="B350" s="24"/>
      <c r="C350" s="27"/>
    </row>
    <row r="351" spans="1:3" x14ac:dyDescent="0.25">
      <c r="A351" s="71"/>
      <c r="B351" s="24"/>
      <c r="C351" s="27"/>
    </row>
    <row r="352" spans="1:3" x14ac:dyDescent="0.25">
      <c r="A352" s="71"/>
      <c r="B352" s="24"/>
      <c r="C352" s="27"/>
    </row>
    <row r="353" spans="1:3" x14ac:dyDescent="0.25">
      <c r="A353" s="71"/>
      <c r="B353" s="24"/>
      <c r="C353" s="27"/>
    </row>
    <row r="354" spans="1:3" x14ac:dyDescent="0.25">
      <c r="A354" s="71"/>
      <c r="B354" s="24"/>
      <c r="C354" s="27"/>
    </row>
    <row r="355" spans="1:3" x14ac:dyDescent="0.25">
      <c r="A355" s="71"/>
      <c r="B355" s="24"/>
      <c r="C355" s="27"/>
    </row>
    <row r="356" spans="1:3" x14ac:dyDescent="0.25">
      <c r="A356" s="71"/>
      <c r="B356" s="24"/>
      <c r="C356" s="27"/>
    </row>
    <row r="357" spans="1:3" x14ac:dyDescent="0.25">
      <c r="A357" s="71"/>
      <c r="B357" s="24"/>
      <c r="C357" s="27"/>
    </row>
    <row r="358" spans="1:3" x14ac:dyDescent="0.25">
      <c r="A358" s="71"/>
      <c r="B358" s="24"/>
      <c r="C358" s="27"/>
    </row>
    <row r="359" spans="1:3" x14ac:dyDescent="0.25">
      <c r="A359" s="71"/>
      <c r="B359" s="24"/>
      <c r="C359" s="27"/>
    </row>
    <row r="360" spans="1:3" x14ac:dyDescent="0.25">
      <c r="A360" s="71"/>
      <c r="B360" s="24"/>
      <c r="C360" s="27"/>
    </row>
    <row r="361" spans="1:3" x14ac:dyDescent="0.25">
      <c r="A361" s="71"/>
      <c r="B361" s="45"/>
      <c r="C361" s="28"/>
    </row>
    <row r="362" spans="1:3" x14ac:dyDescent="0.25">
      <c r="A362" s="71"/>
      <c r="B362" s="45"/>
      <c r="C362" s="28"/>
    </row>
    <row r="363" spans="1:3" x14ac:dyDescent="0.25">
      <c r="A363" s="71"/>
      <c r="B363" s="24"/>
      <c r="C363" s="29"/>
    </row>
    <row r="364" spans="1:3" x14ac:dyDescent="0.25">
      <c r="A364" s="71"/>
      <c r="B364" s="24"/>
      <c r="C364" s="29"/>
    </row>
    <row r="365" spans="1:3" x14ac:dyDescent="0.25">
      <c r="A365" s="71"/>
      <c r="B365" s="24"/>
      <c r="C365" s="30"/>
    </row>
    <row r="366" spans="1:3" x14ac:dyDescent="0.25">
      <c r="A366" s="71"/>
      <c r="B366" s="24"/>
      <c r="C366" s="27"/>
    </row>
    <row r="367" spans="1:3" x14ac:dyDescent="0.25">
      <c r="A367" s="71"/>
      <c r="B367" s="24"/>
      <c r="C367" s="27"/>
    </row>
    <row r="368" spans="1:3" x14ac:dyDescent="0.25">
      <c r="A368" s="71"/>
      <c r="B368" s="24"/>
      <c r="C368" s="27"/>
    </row>
    <row r="369" spans="1:3" x14ac:dyDescent="0.25">
      <c r="A369" s="71"/>
      <c r="B369" s="24"/>
      <c r="C369" s="27"/>
    </row>
    <row r="370" spans="1:3" x14ac:dyDescent="0.25">
      <c r="A370" s="71"/>
      <c r="B370" s="24"/>
      <c r="C370" s="27"/>
    </row>
    <row r="371" spans="1:3" x14ac:dyDescent="0.25">
      <c r="A371" s="71"/>
      <c r="B371" s="24"/>
      <c r="C371" s="27"/>
    </row>
    <row r="372" spans="1:3" x14ac:dyDescent="0.25">
      <c r="A372" s="98"/>
      <c r="B372" s="98"/>
      <c r="C372" s="98"/>
    </row>
    <row r="373" spans="1:3" x14ac:dyDescent="0.25">
      <c r="A373" s="71"/>
      <c r="B373" s="24"/>
      <c r="C373" s="27"/>
    </row>
    <row r="374" spans="1:3" x14ac:dyDescent="0.25">
      <c r="A374" s="71"/>
      <c r="B374" s="24"/>
      <c r="C374" s="27"/>
    </row>
    <row r="375" spans="1:3" x14ac:dyDescent="0.25">
      <c r="A375" s="71"/>
      <c r="B375" s="24"/>
      <c r="C375" s="27"/>
    </row>
    <row r="376" spans="1:3" x14ac:dyDescent="0.25">
      <c r="A376" s="71"/>
      <c r="B376" s="24"/>
      <c r="C376" s="27"/>
    </row>
    <row r="377" spans="1:3" x14ac:dyDescent="0.25">
      <c r="A377" s="71"/>
      <c r="B377" s="24"/>
      <c r="C377" s="27"/>
    </row>
    <row r="378" spans="1:3" x14ac:dyDescent="0.25">
      <c r="A378" s="72"/>
      <c r="B378" s="31"/>
      <c r="C378" s="32"/>
    </row>
    <row r="379" spans="1:3" x14ac:dyDescent="0.25">
      <c r="A379" s="98"/>
      <c r="B379" s="98"/>
      <c r="C379" s="98"/>
    </row>
    <row r="380" spans="1:3" x14ac:dyDescent="0.25">
      <c r="A380" s="72"/>
      <c r="B380" s="24"/>
      <c r="C380" s="32"/>
    </row>
    <row r="381" spans="1:3" x14ac:dyDescent="0.25">
      <c r="A381" s="71"/>
      <c r="B381" s="24"/>
      <c r="C381" s="33"/>
    </row>
    <row r="382" spans="1:3" x14ac:dyDescent="0.25">
      <c r="A382" s="72"/>
      <c r="B382" s="24"/>
      <c r="C382" s="32"/>
    </row>
    <row r="383" spans="1:3" x14ac:dyDescent="0.25">
      <c r="A383" s="98"/>
      <c r="B383" s="98"/>
      <c r="C383" s="98"/>
    </row>
    <row r="384" spans="1:3" x14ac:dyDescent="0.25">
      <c r="A384" s="71"/>
      <c r="B384" s="24"/>
      <c r="C384" s="34"/>
    </row>
    <row r="385" spans="1:3" x14ac:dyDescent="0.25">
      <c r="A385" s="96"/>
      <c r="B385" s="96"/>
      <c r="C385" s="96"/>
    </row>
    <row r="386" spans="1:3" x14ac:dyDescent="0.25">
      <c r="A386" s="96"/>
      <c r="B386" s="96"/>
      <c r="C386" s="96"/>
    </row>
    <row r="387" spans="1:3" x14ac:dyDescent="0.25">
      <c r="A387" s="71"/>
      <c r="B387" s="24"/>
      <c r="C387" s="33"/>
    </row>
    <row r="388" spans="1:3" x14ac:dyDescent="0.25">
      <c r="A388" s="71"/>
      <c r="B388" s="24"/>
      <c r="C388" s="33"/>
    </row>
    <row r="389" spans="1:3" x14ac:dyDescent="0.25">
      <c r="A389" s="71"/>
      <c r="B389" s="24"/>
      <c r="C389" s="33"/>
    </row>
    <row r="390" spans="1:3" x14ac:dyDescent="0.25">
      <c r="A390" s="71"/>
      <c r="B390" s="24"/>
      <c r="C390" s="33"/>
    </row>
    <row r="391" spans="1:3" x14ac:dyDescent="0.25">
      <c r="A391" s="71"/>
      <c r="B391" s="24"/>
      <c r="C391" s="33"/>
    </row>
    <row r="392" spans="1:3" x14ac:dyDescent="0.25">
      <c r="A392" s="71"/>
      <c r="B392" s="24"/>
      <c r="C392" s="33"/>
    </row>
    <row r="393" spans="1:3" x14ac:dyDescent="0.25">
      <c r="A393" s="71"/>
      <c r="B393" s="24"/>
      <c r="C393" s="33"/>
    </row>
    <row r="394" spans="1:3" x14ac:dyDescent="0.25">
      <c r="A394" s="71"/>
      <c r="B394" s="24"/>
      <c r="C394" s="33"/>
    </row>
    <row r="395" spans="1:3" x14ac:dyDescent="0.25">
      <c r="A395" s="70"/>
      <c r="B395" s="24"/>
      <c r="C395" s="33"/>
    </row>
    <row r="396" spans="1:3" x14ac:dyDescent="0.25">
      <c r="A396" s="71"/>
      <c r="B396" s="24"/>
      <c r="C396" s="33"/>
    </row>
    <row r="397" spans="1:3" x14ac:dyDescent="0.25">
      <c r="A397" s="71"/>
      <c r="B397" s="24"/>
      <c r="C397" s="33"/>
    </row>
    <row r="398" spans="1:3" x14ac:dyDescent="0.25">
      <c r="A398" s="71"/>
      <c r="B398" s="24"/>
      <c r="C398" s="33"/>
    </row>
    <row r="399" spans="1:3" x14ac:dyDescent="0.25">
      <c r="A399" s="71"/>
      <c r="B399" s="24"/>
      <c r="C399" s="33"/>
    </row>
    <row r="400" spans="1:3" x14ac:dyDescent="0.25">
      <c r="A400" s="71"/>
      <c r="B400" s="24"/>
      <c r="C400" s="33"/>
    </row>
    <row r="401" spans="1:3" x14ac:dyDescent="0.25">
      <c r="A401" s="71"/>
      <c r="B401" s="24"/>
      <c r="C401" s="33"/>
    </row>
    <row r="402" spans="1:3" x14ac:dyDescent="0.25">
      <c r="A402" s="72"/>
      <c r="B402" s="24"/>
      <c r="C402" s="33"/>
    </row>
    <row r="403" spans="1:3" x14ac:dyDescent="0.25">
      <c r="A403" s="72"/>
      <c r="C403" s="36"/>
    </row>
    <row r="404" spans="1:3" x14ac:dyDescent="0.25">
      <c r="A404" s="72"/>
      <c r="C404" s="36"/>
    </row>
    <row r="405" spans="1:3" x14ac:dyDescent="0.25">
      <c r="A405" s="72"/>
      <c r="C405" s="36"/>
    </row>
    <row r="406" spans="1:3" x14ac:dyDescent="0.25">
      <c r="A406" s="72"/>
      <c r="C406" s="36"/>
    </row>
    <row r="407" spans="1:3" x14ac:dyDescent="0.25">
      <c r="A407" s="72"/>
      <c r="C407" s="36"/>
    </row>
    <row r="408" spans="1:3" x14ac:dyDescent="0.25">
      <c r="A408" s="72"/>
      <c r="C408" s="36"/>
    </row>
    <row r="409" spans="1:3" x14ac:dyDescent="0.25">
      <c r="A409" s="72"/>
      <c r="C409" s="36"/>
    </row>
    <row r="410" spans="1:3" x14ac:dyDescent="0.25">
      <c r="A410" s="72"/>
      <c r="C410" s="36"/>
    </row>
    <row r="411" spans="1:3" x14ac:dyDescent="0.25">
      <c r="A411" s="72"/>
      <c r="C411" s="36"/>
    </row>
    <row r="412" spans="1:3" x14ac:dyDescent="0.25">
      <c r="A412" s="72"/>
      <c r="C412" s="36"/>
    </row>
    <row r="413" spans="1:3" x14ac:dyDescent="0.25">
      <c r="A413" s="72"/>
      <c r="C413" s="36"/>
    </row>
    <row r="414" spans="1:3" x14ac:dyDescent="0.25">
      <c r="A414" s="72"/>
      <c r="C414" s="36"/>
    </row>
    <row r="415" spans="1:3" x14ac:dyDescent="0.25">
      <c r="A415" s="72"/>
      <c r="C415" s="36"/>
    </row>
    <row r="416" spans="1:3" x14ac:dyDescent="0.25">
      <c r="A416" s="72"/>
      <c r="C416" s="36"/>
    </row>
    <row r="417" spans="1:3" x14ac:dyDescent="0.25">
      <c r="A417" s="72"/>
      <c r="C417" s="36"/>
    </row>
    <row r="418" spans="1:3" x14ac:dyDescent="0.25">
      <c r="A418" s="72"/>
      <c r="C418" s="36"/>
    </row>
    <row r="419" spans="1:3" x14ac:dyDescent="0.25">
      <c r="A419" s="72"/>
      <c r="C419" s="36"/>
    </row>
    <row r="420" spans="1:3" x14ac:dyDescent="0.25">
      <c r="A420" s="72"/>
      <c r="C420" s="36"/>
    </row>
    <row r="421" spans="1:3" x14ac:dyDescent="0.25">
      <c r="A421" s="72"/>
      <c r="C421" s="36"/>
    </row>
    <row r="422" spans="1:3" x14ac:dyDescent="0.25">
      <c r="A422" s="72"/>
      <c r="C422" s="36"/>
    </row>
    <row r="423" spans="1:3" x14ac:dyDescent="0.25">
      <c r="A423" s="72"/>
      <c r="C423" s="36"/>
    </row>
    <row r="424" spans="1:3" x14ac:dyDescent="0.25">
      <c r="A424" s="72"/>
      <c r="C424" s="36"/>
    </row>
    <row r="425" spans="1:3" x14ac:dyDescent="0.25">
      <c r="A425" s="72"/>
      <c r="C425" s="36"/>
    </row>
    <row r="426" spans="1:3" x14ac:dyDescent="0.25">
      <c r="A426" s="72"/>
      <c r="C426" s="36"/>
    </row>
    <row r="427" spans="1:3" x14ac:dyDescent="0.25">
      <c r="A427" s="72"/>
      <c r="C427" s="36"/>
    </row>
    <row r="428" spans="1:3" x14ac:dyDescent="0.25">
      <c r="A428" s="72"/>
      <c r="C428" s="36"/>
    </row>
    <row r="429" spans="1:3" x14ac:dyDescent="0.25">
      <c r="A429" s="72"/>
      <c r="C429" s="36"/>
    </row>
    <row r="430" spans="1:3" x14ac:dyDescent="0.25">
      <c r="A430" s="72"/>
      <c r="C430" s="36"/>
    </row>
    <row r="431" spans="1:3" x14ac:dyDescent="0.25">
      <c r="A431" s="72"/>
      <c r="C431" s="36"/>
    </row>
    <row r="432" spans="1:3" x14ac:dyDescent="0.25">
      <c r="A432" s="72"/>
      <c r="C432" s="36"/>
    </row>
    <row r="433" spans="1:3" x14ac:dyDescent="0.25">
      <c r="A433" s="72"/>
      <c r="C433" s="36"/>
    </row>
    <row r="434" spans="1:3" x14ac:dyDescent="0.25">
      <c r="A434" s="72"/>
      <c r="C434" s="36"/>
    </row>
    <row r="435" spans="1:3" x14ac:dyDescent="0.25">
      <c r="A435" s="72"/>
      <c r="C435" s="36"/>
    </row>
    <row r="436" spans="1:3" x14ac:dyDescent="0.25">
      <c r="A436" s="72"/>
      <c r="C436" s="36"/>
    </row>
    <row r="437" spans="1:3" x14ac:dyDescent="0.25">
      <c r="A437" s="72"/>
      <c r="C437" s="36"/>
    </row>
    <row r="438" spans="1:3" x14ac:dyDescent="0.25">
      <c r="A438" s="72"/>
      <c r="C438" s="36"/>
    </row>
    <row r="439" spans="1:3" x14ac:dyDescent="0.25">
      <c r="A439" s="72"/>
      <c r="C439" s="36"/>
    </row>
    <row r="440" spans="1:3" x14ac:dyDescent="0.25">
      <c r="A440" s="72"/>
      <c r="C440" s="36"/>
    </row>
    <row r="441" spans="1:3" x14ac:dyDescent="0.25">
      <c r="A441" s="72"/>
      <c r="C441" s="36"/>
    </row>
    <row r="442" spans="1:3" x14ac:dyDescent="0.25">
      <c r="A442" s="72"/>
      <c r="C442" s="36"/>
    </row>
    <row r="443" spans="1:3" x14ac:dyDescent="0.25">
      <c r="A443" s="72"/>
      <c r="C443" s="36"/>
    </row>
    <row r="444" spans="1:3" x14ac:dyDescent="0.25">
      <c r="A444" s="72"/>
      <c r="C444" s="36"/>
    </row>
    <row r="445" spans="1:3" x14ac:dyDescent="0.25">
      <c r="A445" s="72"/>
      <c r="C445" s="36"/>
    </row>
    <row r="446" spans="1:3" x14ac:dyDescent="0.25">
      <c r="A446" s="72"/>
      <c r="C446" s="36"/>
    </row>
    <row r="447" spans="1:3" x14ac:dyDescent="0.25">
      <c r="A447" s="72"/>
      <c r="C447" s="36"/>
    </row>
    <row r="448" spans="1:3" x14ac:dyDescent="0.25">
      <c r="A448" s="72"/>
      <c r="C448" s="36"/>
    </row>
    <row r="449" spans="1:3" x14ac:dyDescent="0.25">
      <c r="A449" s="72"/>
      <c r="C449" s="36"/>
    </row>
    <row r="450" spans="1:3" x14ac:dyDescent="0.25">
      <c r="A450" s="72"/>
      <c r="C450" s="36"/>
    </row>
    <row r="451" spans="1:3" x14ac:dyDescent="0.25">
      <c r="A451" s="72"/>
      <c r="C451" s="36"/>
    </row>
    <row r="452" spans="1:3" x14ac:dyDescent="0.25">
      <c r="A452" s="72"/>
      <c r="C452" s="36"/>
    </row>
    <row r="453" spans="1:3" x14ac:dyDescent="0.25">
      <c r="A453" s="72"/>
      <c r="C453" s="36"/>
    </row>
    <row r="454" spans="1:3" x14ac:dyDescent="0.25">
      <c r="A454" s="72"/>
      <c r="C454" s="36"/>
    </row>
    <row r="455" spans="1:3" x14ac:dyDescent="0.25">
      <c r="A455" s="72"/>
      <c r="C455" s="36"/>
    </row>
    <row r="456" spans="1:3" x14ac:dyDescent="0.25">
      <c r="A456" s="72"/>
      <c r="C456" s="36"/>
    </row>
    <row r="457" spans="1:3" x14ac:dyDescent="0.25">
      <c r="A457" s="72"/>
      <c r="C457" s="36"/>
    </row>
    <row r="458" spans="1:3" x14ac:dyDescent="0.25">
      <c r="A458" s="72"/>
      <c r="C458" s="36"/>
    </row>
    <row r="459" spans="1:3" x14ac:dyDescent="0.25">
      <c r="A459" s="72"/>
      <c r="C459" s="36"/>
    </row>
    <row r="460" spans="1:3" x14ac:dyDescent="0.25">
      <c r="A460" s="72"/>
      <c r="C460" s="36"/>
    </row>
    <row r="461" spans="1:3" x14ac:dyDescent="0.25">
      <c r="A461" s="72"/>
      <c r="C461" s="36"/>
    </row>
    <row r="462" spans="1:3" x14ac:dyDescent="0.25">
      <c r="A462" s="72"/>
      <c r="C462" s="36"/>
    </row>
    <row r="463" spans="1:3" x14ac:dyDescent="0.25">
      <c r="A463" s="72"/>
      <c r="C463" s="36"/>
    </row>
    <row r="464" spans="1:3" x14ac:dyDescent="0.25">
      <c r="A464" s="72"/>
      <c r="C464" s="36"/>
    </row>
    <row r="465" spans="1:3" x14ac:dyDescent="0.25">
      <c r="A465" s="72"/>
      <c r="C465" s="36"/>
    </row>
    <row r="466" spans="1:3" x14ac:dyDescent="0.25">
      <c r="A466" s="72"/>
      <c r="C466" s="36"/>
    </row>
    <row r="467" spans="1:3" x14ac:dyDescent="0.25">
      <c r="A467" s="72"/>
      <c r="C467" s="36"/>
    </row>
    <row r="468" spans="1:3" x14ac:dyDescent="0.25">
      <c r="A468" s="72"/>
      <c r="C468" s="36"/>
    </row>
    <row r="469" spans="1:3" x14ac:dyDescent="0.25">
      <c r="A469" s="72"/>
      <c r="C469" s="36"/>
    </row>
    <row r="470" spans="1:3" x14ac:dyDescent="0.25">
      <c r="A470" s="72"/>
      <c r="C470" s="36"/>
    </row>
    <row r="471" spans="1:3" x14ac:dyDescent="0.25">
      <c r="A471" s="72"/>
      <c r="C471" s="36"/>
    </row>
    <row r="472" spans="1:3" x14ac:dyDescent="0.25">
      <c r="A472" s="72"/>
      <c r="C472" s="36"/>
    </row>
    <row r="473" spans="1:3" x14ac:dyDescent="0.25">
      <c r="A473" s="72"/>
      <c r="C473" s="36"/>
    </row>
    <row r="474" spans="1:3" x14ac:dyDescent="0.25">
      <c r="A474" s="72"/>
      <c r="C474" s="36"/>
    </row>
    <row r="475" spans="1:3" x14ac:dyDescent="0.25">
      <c r="A475" s="72"/>
      <c r="C475" s="36"/>
    </row>
    <row r="476" spans="1:3" x14ac:dyDescent="0.25">
      <c r="A476" s="72"/>
      <c r="C476" s="36"/>
    </row>
    <row r="477" spans="1:3" x14ac:dyDescent="0.25">
      <c r="A477" s="72"/>
      <c r="C477" s="36"/>
    </row>
    <row r="478" spans="1:3" x14ac:dyDescent="0.25">
      <c r="A478" s="72"/>
      <c r="C478" s="36"/>
    </row>
    <row r="479" spans="1:3" x14ac:dyDescent="0.25">
      <c r="A479" s="72"/>
      <c r="C479" s="36"/>
    </row>
    <row r="480" spans="1:3" x14ac:dyDescent="0.25">
      <c r="A480" s="72"/>
      <c r="C480" s="36"/>
    </row>
    <row r="481" spans="1:3" x14ac:dyDescent="0.25">
      <c r="A481" s="72"/>
      <c r="C481" s="36"/>
    </row>
    <row r="482" spans="1:3" x14ac:dyDescent="0.25">
      <c r="A482" s="72"/>
      <c r="C482" s="36"/>
    </row>
    <row r="483" spans="1:3" x14ac:dyDescent="0.25">
      <c r="A483" s="72"/>
      <c r="C483" s="36"/>
    </row>
    <row r="484" spans="1:3" x14ac:dyDescent="0.25">
      <c r="A484" s="72"/>
      <c r="C484" s="36"/>
    </row>
    <row r="485" spans="1:3" x14ac:dyDescent="0.25">
      <c r="A485" s="72"/>
      <c r="C485" s="36"/>
    </row>
    <row r="486" spans="1:3" x14ac:dyDescent="0.25">
      <c r="A486" s="72"/>
      <c r="C486" s="36"/>
    </row>
    <row r="487" spans="1:3" x14ac:dyDescent="0.25">
      <c r="A487" s="72"/>
      <c r="C487" s="36"/>
    </row>
    <row r="488" spans="1:3" x14ac:dyDescent="0.25">
      <c r="A488" s="72"/>
      <c r="C488" s="36"/>
    </row>
    <row r="489" spans="1:3" x14ac:dyDescent="0.25">
      <c r="A489" s="72"/>
      <c r="C489" s="36"/>
    </row>
    <row r="490" spans="1:3" x14ac:dyDescent="0.25">
      <c r="A490" s="72"/>
      <c r="C490" s="36"/>
    </row>
    <row r="491" spans="1:3" x14ac:dyDescent="0.25">
      <c r="A491" s="72"/>
      <c r="C491" s="36"/>
    </row>
    <row r="492" spans="1:3" x14ac:dyDescent="0.25">
      <c r="A492" s="72"/>
      <c r="C492" s="36"/>
    </row>
    <row r="493" spans="1:3" x14ac:dyDescent="0.25">
      <c r="A493" s="72"/>
      <c r="C493" s="36"/>
    </row>
    <row r="494" spans="1:3" x14ac:dyDescent="0.25">
      <c r="A494" s="72"/>
      <c r="C494" s="36"/>
    </row>
    <row r="495" spans="1:3" x14ac:dyDescent="0.25">
      <c r="A495" s="72"/>
      <c r="C495" s="36"/>
    </row>
    <row r="496" spans="1:3" x14ac:dyDescent="0.25">
      <c r="A496" s="72"/>
      <c r="C496" s="36"/>
    </row>
    <row r="497" spans="1:3" x14ac:dyDescent="0.25">
      <c r="A497" s="72"/>
      <c r="C497" s="36"/>
    </row>
    <row r="498" spans="1:3" x14ac:dyDescent="0.25">
      <c r="A498" s="72"/>
      <c r="C498" s="36"/>
    </row>
    <row r="499" spans="1:3" x14ac:dyDescent="0.25">
      <c r="A499" s="72"/>
      <c r="C499" s="36"/>
    </row>
    <row r="500" spans="1:3" x14ac:dyDescent="0.25">
      <c r="A500" s="72"/>
      <c r="C500" s="36"/>
    </row>
    <row r="501" spans="1:3" x14ac:dyDescent="0.25">
      <c r="A501" s="72"/>
      <c r="C501" s="36"/>
    </row>
    <row r="502" spans="1:3" x14ac:dyDescent="0.25">
      <c r="A502" s="72"/>
      <c r="C502" s="36"/>
    </row>
    <row r="503" spans="1:3" x14ac:dyDescent="0.25">
      <c r="A503" s="72"/>
      <c r="C503" s="36"/>
    </row>
    <row r="504" spans="1:3" x14ac:dyDescent="0.25">
      <c r="A504" s="72"/>
      <c r="C504" s="36"/>
    </row>
    <row r="505" spans="1:3" x14ac:dyDescent="0.25">
      <c r="A505" s="72"/>
      <c r="C505" s="36"/>
    </row>
    <row r="506" spans="1:3" x14ac:dyDescent="0.25">
      <c r="A506" s="72"/>
      <c r="C506" s="36"/>
    </row>
    <row r="507" spans="1:3" x14ac:dyDescent="0.25">
      <c r="A507" s="72"/>
      <c r="C507" s="36"/>
    </row>
    <row r="508" spans="1:3" x14ac:dyDescent="0.25">
      <c r="A508" s="72"/>
      <c r="C508" s="36"/>
    </row>
    <row r="509" spans="1:3" x14ac:dyDescent="0.25">
      <c r="A509" s="72"/>
      <c r="C509" s="36"/>
    </row>
    <row r="510" spans="1:3" x14ac:dyDescent="0.25">
      <c r="A510" s="72"/>
      <c r="C510" s="36"/>
    </row>
    <row r="511" spans="1:3" x14ac:dyDescent="0.25">
      <c r="A511" s="72"/>
      <c r="C511" s="36"/>
    </row>
    <row r="512" spans="1:3" x14ac:dyDescent="0.25">
      <c r="A512" s="72"/>
      <c r="C512" s="36"/>
    </row>
    <row r="513" spans="1:3" x14ac:dyDescent="0.25">
      <c r="A513" s="72"/>
      <c r="C513" s="36"/>
    </row>
    <row r="514" spans="1:3" x14ac:dyDescent="0.25">
      <c r="A514" s="72"/>
      <c r="C514" s="36"/>
    </row>
    <row r="515" spans="1:3" x14ac:dyDescent="0.25">
      <c r="A515" s="72"/>
      <c r="C515" s="36"/>
    </row>
    <row r="516" spans="1:3" x14ac:dyDescent="0.25">
      <c r="A516" s="72"/>
      <c r="C516" s="36"/>
    </row>
    <row r="517" spans="1:3" x14ac:dyDescent="0.25">
      <c r="A517" s="72"/>
      <c r="C517" s="36"/>
    </row>
    <row r="518" spans="1:3" x14ac:dyDescent="0.25">
      <c r="A518" s="72"/>
      <c r="C518" s="36"/>
    </row>
    <row r="519" spans="1:3" x14ac:dyDescent="0.25">
      <c r="A519" s="72"/>
      <c r="C519" s="36"/>
    </row>
    <row r="520" spans="1:3" x14ac:dyDescent="0.25">
      <c r="A520" s="72"/>
      <c r="C520" s="36"/>
    </row>
    <row r="521" spans="1:3" x14ac:dyDescent="0.25">
      <c r="A521" s="72"/>
      <c r="C521" s="36"/>
    </row>
    <row r="522" spans="1:3" x14ac:dyDescent="0.25">
      <c r="A522" s="72"/>
      <c r="C522" s="36"/>
    </row>
    <row r="523" spans="1:3" x14ac:dyDescent="0.25">
      <c r="A523" s="72"/>
      <c r="C523" s="36"/>
    </row>
    <row r="524" spans="1:3" x14ac:dyDescent="0.25">
      <c r="A524" s="72"/>
      <c r="C524" s="36"/>
    </row>
    <row r="525" spans="1:3" x14ac:dyDescent="0.25">
      <c r="A525" s="72"/>
      <c r="C525" s="36"/>
    </row>
    <row r="526" spans="1:3" x14ac:dyDescent="0.25">
      <c r="A526" s="72"/>
      <c r="C526" s="36"/>
    </row>
    <row r="527" spans="1:3" x14ac:dyDescent="0.25">
      <c r="A527" s="72"/>
      <c r="C527" s="36"/>
    </row>
    <row r="528" spans="1:3" x14ac:dyDescent="0.25">
      <c r="A528" s="72"/>
      <c r="C528" s="36"/>
    </row>
    <row r="529" spans="1:3" x14ac:dyDescent="0.25">
      <c r="A529" s="72"/>
      <c r="C529" s="36"/>
    </row>
    <row r="530" spans="1:3" x14ac:dyDescent="0.25">
      <c r="A530" s="72"/>
      <c r="C530" s="36"/>
    </row>
    <row r="531" spans="1:3" x14ac:dyDescent="0.25">
      <c r="A531" s="72"/>
      <c r="C531" s="36"/>
    </row>
    <row r="532" spans="1:3" x14ac:dyDescent="0.25">
      <c r="A532" s="72"/>
      <c r="C532" s="36"/>
    </row>
    <row r="533" spans="1:3" x14ac:dyDescent="0.25">
      <c r="A533" s="72"/>
      <c r="C533" s="36"/>
    </row>
    <row r="534" spans="1:3" x14ac:dyDescent="0.25">
      <c r="A534" s="72"/>
      <c r="C534" s="36"/>
    </row>
    <row r="535" spans="1:3" x14ac:dyDescent="0.25">
      <c r="A535" s="72"/>
      <c r="C535" s="36"/>
    </row>
    <row r="536" spans="1:3" x14ac:dyDescent="0.25">
      <c r="A536" s="72"/>
      <c r="C536" s="36"/>
    </row>
    <row r="537" spans="1:3" x14ac:dyDescent="0.25">
      <c r="A537" s="72"/>
      <c r="C537" s="36"/>
    </row>
    <row r="538" spans="1:3" x14ac:dyDescent="0.25">
      <c r="A538" s="72"/>
      <c r="C538" s="36"/>
    </row>
    <row r="539" spans="1:3" x14ac:dyDescent="0.25">
      <c r="A539" s="72"/>
      <c r="C539" s="36"/>
    </row>
    <row r="540" spans="1:3" x14ac:dyDescent="0.25">
      <c r="A540" s="72"/>
      <c r="C540" s="36"/>
    </row>
    <row r="541" spans="1:3" x14ac:dyDescent="0.25">
      <c r="A541" s="72"/>
      <c r="C541" s="36"/>
    </row>
    <row r="542" spans="1:3" x14ac:dyDescent="0.25">
      <c r="A542" s="72"/>
      <c r="C542" s="36"/>
    </row>
    <row r="543" spans="1:3" x14ac:dyDescent="0.25">
      <c r="A543" s="72"/>
      <c r="C543" s="36"/>
    </row>
    <row r="544" spans="1:3" x14ac:dyDescent="0.25">
      <c r="A544" s="72"/>
      <c r="C544" s="36"/>
    </row>
    <row r="545" spans="1:3" x14ac:dyDescent="0.25">
      <c r="A545" s="72"/>
      <c r="C545" s="36"/>
    </row>
    <row r="546" spans="1:3" x14ac:dyDescent="0.25">
      <c r="A546" s="72"/>
      <c r="C546" s="36"/>
    </row>
    <row r="547" spans="1:3" x14ac:dyDescent="0.25">
      <c r="A547" s="72"/>
      <c r="C547" s="36"/>
    </row>
    <row r="548" spans="1:3" x14ac:dyDescent="0.25">
      <c r="A548" s="72"/>
      <c r="C548" s="36"/>
    </row>
    <row r="549" spans="1:3" x14ac:dyDescent="0.25">
      <c r="A549" s="72"/>
      <c r="C549" s="36"/>
    </row>
    <row r="550" spans="1:3" x14ac:dyDescent="0.25">
      <c r="A550" s="72"/>
      <c r="C550" s="36"/>
    </row>
    <row r="551" spans="1:3" x14ac:dyDescent="0.25">
      <c r="A551" s="72"/>
      <c r="C551" s="36"/>
    </row>
    <row r="552" spans="1:3" x14ac:dyDescent="0.25">
      <c r="A552" s="72"/>
      <c r="C552" s="36"/>
    </row>
    <row r="553" spans="1:3" x14ac:dyDescent="0.25">
      <c r="A553" s="72"/>
      <c r="C553" s="36"/>
    </row>
    <row r="554" spans="1:3" x14ac:dyDescent="0.25">
      <c r="A554" s="72"/>
      <c r="C554" s="36"/>
    </row>
    <row r="555" spans="1:3" x14ac:dyDescent="0.25">
      <c r="A555" s="72"/>
      <c r="C555" s="36"/>
    </row>
    <row r="556" spans="1:3" x14ac:dyDescent="0.25">
      <c r="A556" s="72"/>
      <c r="C556" s="36"/>
    </row>
    <row r="557" spans="1:3" x14ac:dyDescent="0.25">
      <c r="A557" s="72"/>
      <c r="C557" s="36"/>
    </row>
    <row r="558" spans="1:3" x14ac:dyDescent="0.25">
      <c r="A558" s="72"/>
      <c r="C558" s="36"/>
    </row>
    <row r="559" spans="1:3" x14ac:dyDescent="0.25">
      <c r="A559" s="72"/>
      <c r="C559" s="36"/>
    </row>
    <row r="560" spans="1:3" x14ac:dyDescent="0.25">
      <c r="A560" s="72"/>
      <c r="C560" s="36"/>
    </row>
    <row r="561" spans="1:3" x14ac:dyDescent="0.25">
      <c r="A561" s="72"/>
      <c r="C561" s="36"/>
    </row>
    <row r="562" spans="1:3" x14ac:dyDescent="0.25">
      <c r="A562" s="72"/>
      <c r="C562" s="36"/>
    </row>
    <row r="563" spans="1:3" x14ac:dyDescent="0.25">
      <c r="A563" s="72"/>
      <c r="C563" s="36"/>
    </row>
    <row r="564" spans="1:3" x14ac:dyDescent="0.25">
      <c r="A564" s="72"/>
      <c r="C564" s="36"/>
    </row>
    <row r="565" spans="1:3" x14ac:dyDescent="0.25">
      <c r="A565" s="72"/>
      <c r="C565" s="36"/>
    </row>
    <row r="566" spans="1:3" x14ac:dyDescent="0.25">
      <c r="A566" s="72"/>
      <c r="C566" s="36"/>
    </row>
    <row r="567" spans="1:3" x14ac:dyDescent="0.25">
      <c r="A567" s="72"/>
      <c r="C567" s="36"/>
    </row>
    <row r="568" spans="1:3" x14ac:dyDescent="0.25">
      <c r="A568" s="72"/>
      <c r="C568" s="36"/>
    </row>
    <row r="569" spans="1:3" x14ac:dyDescent="0.25">
      <c r="A569" s="72"/>
      <c r="C569" s="36"/>
    </row>
    <row r="570" spans="1:3" x14ac:dyDescent="0.25">
      <c r="A570" s="72"/>
      <c r="C570" s="36"/>
    </row>
    <row r="571" spans="1:3" x14ac:dyDescent="0.25">
      <c r="A571" s="72"/>
      <c r="C571" s="36"/>
    </row>
    <row r="572" spans="1:3" x14ac:dyDescent="0.25">
      <c r="A572" s="72"/>
      <c r="C572" s="36"/>
    </row>
    <row r="573" spans="1:3" x14ac:dyDescent="0.25">
      <c r="A573" s="72"/>
      <c r="C573" s="36"/>
    </row>
    <row r="574" spans="1:3" x14ac:dyDescent="0.25">
      <c r="A574" s="72"/>
      <c r="C574" s="36"/>
    </row>
    <row r="575" spans="1:3" x14ac:dyDescent="0.25">
      <c r="A575" s="72"/>
      <c r="C575" s="36"/>
    </row>
    <row r="576" spans="1:3" x14ac:dyDescent="0.25">
      <c r="A576" s="72"/>
      <c r="C576" s="36"/>
    </row>
    <row r="577" spans="1:3" x14ac:dyDescent="0.25">
      <c r="A577" s="72"/>
      <c r="C577" s="36"/>
    </row>
    <row r="578" spans="1:3" x14ac:dyDescent="0.25">
      <c r="A578" s="72"/>
      <c r="C578" s="36"/>
    </row>
    <row r="579" spans="1:3" x14ac:dyDescent="0.25">
      <c r="A579" s="72"/>
      <c r="C579" s="36"/>
    </row>
    <row r="580" spans="1:3" x14ac:dyDescent="0.25">
      <c r="A580" s="72"/>
      <c r="C580" s="36"/>
    </row>
    <row r="581" spans="1:3" x14ac:dyDescent="0.25">
      <c r="A581" s="72"/>
      <c r="C581" s="36"/>
    </row>
    <row r="582" spans="1:3" x14ac:dyDescent="0.25">
      <c r="A582" s="72"/>
      <c r="C582" s="36"/>
    </row>
    <row r="583" spans="1:3" x14ac:dyDescent="0.25">
      <c r="A583" s="72"/>
      <c r="C583" s="36"/>
    </row>
    <row r="584" spans="1:3" x14ac:dyDescent="0.25">
      <c r="A584" s="72"/>
      <c r="C584" s="36"/>
    </row>
    <row r="585" spans="1:3" x14ac:dyDescent="0.25">
      <c r="A585" s="72"/>
      <c r="C585" s="36"/>
    </row>
    <row r="586" spans="1:3" x14ac:dyDescent="0.25">
      <c r="A586" s="72"/>
      <c r="C586" s="36"/>
    </row>
    <row r="587" spans="1:3" x14ac:dyDescent="0.25">
      <c r="A587" s="72"/>
      <c r="C587" s="36"/>
    </row>
    <row r="588" spans="1:3" x14ac:dyDescent="0.25">
      <c r="A588" s="72"/>
      <c r="C588" s="36"/>
    </row>
    <row r="589" spans="1:3" x14ac:dyDescent="0.25">
      <c r="A589" s="72"/>
      <c r="C589" s="36"/>
    </row>
    <row r="590" spans="1:3" x14ac:dyDescent="0.25">
      <c r="A590" s="72"/>
      <c r="C590" s="36"/>
    </row>
    <row r="591" spans="1:3" x14ac:dyDescent="0.25">
      <c r="A591" s="72"/>
      <c r="C591" s="36"/>
    </row>
    <row r="592" spans="1:3" x14ac:dyDescent="0.25">
      <c r="A592" s="72"/>
      <c r="C592" s="36"/>
    </row>
    <row r="593" spans="1:3" x14ac:dyDescent="0.25">
      <c r="A593" s="72"/>
      <c r="C593" s="36"/>
    </row>
    <row r="594" spans="1:3" x14ac:dyDescent="0.25">
      <c r="A594" s="72"/>
      <c r="C594" s="36"/>
    </row>
    <row r="595" spans="1:3" x14ac:dyDescent="0.25">
      <c r="A595" s="72"/>
      <c r="C595" s="36"/>
    </row>
    <row r="596" spans="1:3" x14ac:dyDescent="0.25">
      <c r="A596" s="72"/>
      <c r="C596" s="36"/>
    </row>
    <row r="597" spans="1:3" x14ac:dyDescent="0.25">
      <c r="A597" s="72"/>
      <c r="C597" s="36"/>
    </row>
    <row r="598" spans="1:3" x14ac:dyDescent="0.25">
      <c r="A598" s="72"/>
      <c r="C598" s="36"/>
    </row>
    <row r="599" spans="1:3" x14ac:dyDescent="0.25">
      <c r="A599" s="72"/>
      <c r="C599" s="36"/>
    </row>
    <row r="600" spans="1:3" x14ac:dyDescent="0.25">
      <c r="A600" s="72"/>
      <c r="C600" s="36"/>
    </row>
    <row r="601" spans="1:3" x14ac:dyDescent="0.25">
      <c r="A601" s="72"/>
      <c r="C601" s="36"/>
    </row>
    <row r="602" spans="1:3" x14ac:dyDescent="0.25">
      <c r="A602" s="72"/>
      <c r="C602" s="36"/>
    </row>
    <row r="603" spans="1:3" x14ac:dyDescent="0.25">
      <c r="A603" s="72"/>
      <c r="C603" s="36"/>
    </row>
    <row r="604" spans="1:3" x14ac:dyDescent="0.25">
      <c r="A604" s="72"/>
      <c r="C604" s="36"/>
    </row>
    <row r="605" spans="1:3" x14ac:dyDescent="0.25">
      <c r="A605" s="72"/>
      <c r="C605" s="36"/>
    </row>
    <row r="606" spans="1:3" x14ac:dyDescent="0.25">
      <c r="A606" s="72"/>
      <c r="C606" s="36"/>
    </row>
    <row r="607" spans="1:3" x14ac:dyDescent="0.25">
      <c r="A607" s="72"/>
      <c r="C607" s="36"/>
    </row>
    <row r="608" spans="1:3" x14ac:dyDescent="0.25">
      <c r="A608" s="72"/>
      <c r="C608" s="36"/>
    </row>
    <row r="609" spans="1:3" x14ac:dyDescent="0.25">
      <c r="A609" s="72"/>
      <c r="C609" s="36"/>
    </row>
    <row r="610" spans="1:3" x14ac:dyDescent="0.25">
      <c r="A610" s="72"/>
      <c r="C610" s="36"/>
    </row>
    <row r="611" spans="1:3" x14ac:dyDescent="0.25">
      <c r="A611" s="72"/>
      <c r="C611" s="36"/>
    </row>
    <row r="612" spans="1:3" x14ac:dyDescent="0.25">
      <c r="A612" s="72"/>
      <c r="C612" s="36"/>
    </row>
    <row r="613" spans="1:3" x14ac:dyDescent="0.25">
      <c r="A613" s="72"/>
      <c r="C613" s="36"/>
    </row>
    <row r="614" spans="1:3" x14ac:dyDescent="0.25">
      <c r="A614" s="72"/>
      <c r="C614" s="36"/>
    </row>
    <row r="615" spans="1:3" x14ac:dyDescent="0.25">
      <c r="A615" s="72"/>
      <c r="C615" s="36"/>
    </row>
    <row r="616" spans="1:3" x14ac:dyDescent="0.25">
      <c r="A616" s="72"/>
      <c r="C616" s="36"/>
    </row>
    <row r="617" spans="1:3" x14ac:dyDescent="0.25">
      <c r="A617" s="72"/>
      <c r="C617" s="36"/>
    </row>
    <row r="618" spans="1:3" x14ac:dyDescent="0.25">
      <c r="A618" s="72"/>
      <c r="C618" s="36"/>
    </row>
    <row r="619" spans="1:3" x14ac:dyDescent="0.25">
      <c r="A619" s="72"/>
      <c r="C619" s="36"/>
    </row>
    <row r="620" spans="1:3" x14ac:dyDescent="0.25">
      <c r="A620" s="72"/>
      <c r="C620" s="36"/>
    </row>
    <row r="621" spans="1:3" x14ac:dyDescent="0.25">
      <c r="A621" s="72"/>
      <c r="C621" s="36"/>
    </row>
    <row r="622" spans="1:3" x14ac:dyDescent="0.25">
      <c r="A622" s="72"/>
      <c r="C622" s="36"/>
    </row>
    <row r="623" spans="1:3" x14ac:dyDescent="0.25">
      <c r="A623" s="72"/>
      <c r="C623" s="36"/>
    </row>
    <row r="624" spans="1:3" x14ac:dyDescent="0.25">
      <c r="A624" s="72"/>
      <c r="C624" s="36"/>
    </row>
    <row r="625" spans="1:3" x14ac:dyDescent="0.25">
      <c r="A625" s="72"/>
      <c r="C625" s="36"/>
    </row>
    <row r="626" spans="1:3" x14ac:dyDescent="0.25">
      <c r="A626" s="72"/>
      <c r="C626" s="36"/>
    </row>
    <row r="627" spans="1:3" x14ac:dyDescent="0.25">
      <c r="A627" s="72"/>
      <c r="C627" s="36"/>
    </row>
    <row r="628" spans="1:3" x14ac:dyDescent="0.25">
      <c r="A628" s="72"/>
      <c r="C628" s="36"/>
    </row>
    <row r="629" spans="1:3" x14ac:dyDescent="0.25">
      <c r="A629" s="72"/>
      <c r="C629" s="36"/>
    </row>
    <row r="630" spans="1:3" x14ac:dyDescent="0.25">
      <c r="A630" s="72"/>
      <c r="C630" s="36"/>
    </row>
    <row r="631" spans="1:3" x14ac:dyDescent="0.25">
      <c r="A631" s="72"/>
      <c r="C631" s="36"/>
    </row>
    <row r="632" spans="1:3" x14ac:dyDescent="0.25">
      <c r="A632" s="72"/>
      <c r="C632" s="36"/>
    </row>
    <row r="633" spans="1:3" x14ac:dyDescent="0.25">
      <c r="A633" s="72"/>
      <c r="C633" s="36"/>
    </row>
    <row r="634" spans="1:3" x14ac:dyDescent="0.25">
      <c r="A634" s="72"/>
      <c r="C634" s="36"/>
    </row>
    <row r="635" spans="1:3" x14ac:dyDescent="0.25">
      <c r="A635" s="72"/>
      <c r="C635" s="36"/>
    </row>
    <row r="636" spans="1:3" x14ac:dyDescent="0.25">
      <c r="A636" s="72"/>
      <c r="C636" s="36"/>
    </row>
    <row r="637" spans="1:3" x14ac:dyDescent="0.25">
      <c r="A637" s="72"/>
      <c r="C637" s="36"/>
    </row>
    <row r="638" spans="1:3" x14ac:dyDescent="0.25">
      <c r="A638" s="72"/>
      <c r="C638" s="36"/>
    </row>
    <row r="639" spans="1:3" x14ac:dyDescent="0.25">
      <c r="A639" s="72"/>
      <c r="C639" s="36"/>
    </row>
    <row r="640" spans="1:3" x14ac:dyDescent="0.25">
      <c r="A640" s="72"/>
      <c r="C640" s="36"/>
    </row>
    <row r="641" spans="1:3" x14ac:dyDescent="0.25">
      <c r="A641" s="72"/>
      <c r="C641" s="36"/>
    </row>
    <row r="642" spans="1:3" x14ac:dyDescent="0.25">
      <c r="A642" s="72"/>
      <c r="C642" s="36"/>
    </row>
    <row r="643" spans="1:3" x14ac:dyDescent="0.25">
      <c r="A643" s="72"/>
      <c r="C643" s="36"/>
    </row>
    <row r="644" spans="1:3" x14ac:dyDescent="0.25">
      <c r="A644" s="72"/>
      <c r="C644" s="36"/>
    </row>
    <row r="645" spans="1:3" x14ac:dyDescent="0.25">
      <c r="A645" s="72"/>
      <c r="C645" s="36"/>
    </row>
    <row r="646" spans="1:3" x14ac:dyDescent="0.25">
      <c r="A646" s="72"/>
      <c r="C646" s="36"/>
    </row>
    <row r="647" spans="1:3" x14ac:dyDescent="0.25">
      <c r="A647" s="72"/>
      <c r="C647" s="36"/>
    </row>
    <row r="648" spans="1:3" x14ac:dyDescent="0.25">
      <c r="A648" s="72"/>
      <c r="C648" s="36"/>
    </row>
    <row r="649" spans="1:3" x14ac:dyDescent="0.25">
      <c r="A649" s="72"/>
      <c r="C649" s="36"/>
    </row>
    <row r="650" spans="1:3" x14ac:dyDescent="0.25">
      <c r="A650" s="72"/>
      <c r="C650" s="36"/>
    </row>
    <row r="651" spans="1:3" x14ac:dyDescent="0.25">
      <c r="A651" s="72"/>
      <c r="C651" s="36"/>
    </row>
    <row r="652" spans="1:3" x14ac:dyDescent="0.25">
      <c r="A652" s="72"/>
      <c r="C652" s="36"/>
    </row>
    <row r="653" spans="1:3" x14ac:dyDescent="0.25">
      <c r="A653" s="72"/>
      <c r="C653" s="36"/>
    </row>
    <row r="654" spans="1:3" x14ac:dyDescent="0.25">
      <c r="A654" s="72"/>
      <c r="C654" s="36"/>
    </row>
    <row r="655" spans="1:3" x14ac:dyDescent="0.25">
      <c r="A655" s="72"/>
      <c r="C655" s="36"/>
    </row>
    <row r="656" spans="1:3" x14ac:dyDescent="0.25">
      <c r="A656" s="72"/>
      <c r="C656" s="36"/>
    </row>
    <row r="657" spans="1:3" x14ac:dyDescent="0.25">
      <c r="A657" s="72"/>
      <c r="C657" s="36"/>
    </row>
    <row r="658" spans="1:3" x14ac:dyDescent="0.25">
      <c r="A658" s="72"/>
      <c r="C658" s="36"/>
    </row>
    <row r="659" spans="1:3" x14ac:dyDescent="0.25">
      <c r="A659" s="72"/>
      <c r="C659" s="36"/>
    </row>
    <row r="660" spans="1:3" x14ac:dyDescent="0.25">
      <c r="A660" s="72"/>
      <c r="C660" s="36"/>
    </row>
    <row r="661" spans="1:3" x14ac:dyDescent="0.25">
      <c r="A661" s="72"/>
      <c r="C661" s="36"/>
    </row>
    <row r="662" spans="1:3" x14ac:dyDescent="0.25">
      <c r="A662" s="72"/>
      <c r="C662" s="36"/>
    </row>
    <row r="663" spans="1:3" x14ac:dyDescent="0.25">
      <c r="A663" s="72"/>
      <c r="C663" s="36"/>
    </row>
    <row r="664" spans="1:3" x14ac:dyDescent="0.25">
      <c r="A664" s="72"/>
      <c r="C664" s="36"/>
    </row>
    <row r="665" spans="1:3" x14ac:dyDescent="0.25">
      <c r="A665" s="72"/>
      <c r="C665" s="36"/>
    </row>
    <row r="666" spans="1:3" x14ac:dyDescent="0.25">
      <c r="A666" s="72"/>
      <c r="C666" s="36"/>
    </row>
    <row r="667" spans="1:3" x14ac:dyDescent="0.25">
      <c r="A667" s="72"/>
      <c r="C667" s="36"/>
    </row>
    <row r="668" spans="1:3" x14ac:dyDescent="0.25">
      <c r="A668" s="72"/>
      <c r="C668" s="36"/>
    </row>
    <row r="669" spans="1:3" x14ac:dyDescent="0.25">
      <c r="A669" s="72"/>
      <c r="C669" s="36"/>
    </row>
    <row r="670" spans="1:3" x14ac:dyDescent="0.25">
      <c r="A670" s="72"/>
      <c r="C670" s="36"/>
    </row>
    <row r="671" spans="1:3" x14ac:dyDescent="0.25">
      <c r="A671" s="72"/>
      <c r="C671" s="36"/>
    </row>
    <row r="672" spans="1:3" x14ac:dyDescent="0.25">
      <c r="A672" s="72"/>
      <c r="C672" s="36"/>
    </row>
    <row r="673" spans="1:3" x14ac:dyDescent="0.25">
      <c r="A673" s="72"/>
      <c r="C673" s="36"/>
    </row>
    <row r="674" spans="1:3" x14ac:dyDescent="0.25">
      <c r="A674" s="72"/>
      <c r="C674" s="36"/>
    </row>
    <row r="675" spans="1:3" x14ac:dyDescent="0.25">
      <c r="A675" s="72"/>
      <c r="C675" s="36"/>
    </row>
    <row r="676" spans="1:3" x14ac:dyDescent="0.25">
      <c r="A676" s="72"/>
      <c r="C676" s="36"/>
    </row>
    <row r="677" spans="1:3" x14ac:dyDescent="0.25">
      <c r="A677" s="72"/>
      <c r="C677" s="36"/>
    </row>
    <row r="678" spans="1:3" x14ac:dyDescent="0.25">
      <c r="A678" s="72"/>
      <c r="C678" s="36"/>
    </row>
    <row r="679" spans="1:3" x14ac:dyDescent="0.25">
      <c r="A679" s="72"/>
      <c r="C679" s="36"/>
    </row>
    <row r="680" spans="1:3" x14ac:dyDescent="0.25">
      <c r="A680" s="72"/>
      <c r="C680" s="36"/>
    </row>
    <row r="681" spans="1:3" x14ac:dyDescent="0.25">
      <c r="A681" s="72"/>
      <c r="C681" s="36"/>
    </row>
    <row r="682" spans="1:3" x14ac:dyDescent="0.25">
      <c r="A682" s="72"/>
      <c r="C682" s="36"/>
    </row>
    <row r="683" spans="1:3" x14ac:dyDescent="0.25">
      <c r="A683" s="72"/>
      <c r="C683" s="36"/>
    </row>
    <row r="684" spans="1:3" x14ac:dyDescent="0.25">
      <c r="A684" s="72"/>
      <c r="C684" s="36"/>
    </row>
    <row r="685" spans="1:3" x14ac:dyDescent="0.25">
      <c r="A685" s="72"/>
      <c r="C685" s="36"/>
    </row>
    <row r="686" spans="1:3" x14ac:dyDescent="0.25">
      <c r="A686" s="72"/>
      <c r="C686" s="36"/>
    </row>
    <row r="687" spans="1:3" x14ac:dyDescent="0.25">
      <c r="A687" s="72"/>
      <c r="C687" s="36"/>
    </row>
    <row r="688" spans="1:3" x14ac:dyDescent="0.25">
      <c r="A688" s="72"/>
      <c r="C688" s="36"/>
    </row>
    <row r="689" spans="1:3" x14ac:dyDescent="0.25">
      <c r="A689" s="72"/>
      <c r="C689" s="36"/>
    </row>
    <row r="690" spans="1:3" x14ac:dyDescent="0.25">
      <c r="A690" s="72"/>
      <c r="C690" s="36"/>
    </row>
    <row r="691" spans="1:3" x14ac:dyDescent="0.25">
      <c r="A691" s="72"/>
      <c r="C691" s="36"/>
    </row>
    <row r="692" spans="1:3" x14ac:dyDescent="0.25">
      <c r="A692" s="72"/>
      <c r="C692" s="36"/>
    </row>
    <row r="693" spans="1:3" x14ac:dyDescent="0.25">
      <c r="A693" s="72"/>
      <c r="C693" s="36"/>
    </row>
    <row r="694" spans="1:3" x14ac:dyDescent="0.25">
      <c r="A694" s="72"/>
      <c r="C694" s="36"/>
    </row>
    <row r="695" spans="1:3" x14ac:dyDescent="0.25">
      <c r="A695" s="72"/>
      <c r="C695" s="36"/>
    </row>
    <row r="696" spans="1:3" x14ac:dyDescent="0.25">
      <c r="A696" s="72"/>
      <c r="C696" s="36"/>
    </row>
    <row r="697" spans="1:3" x14ac:dyDescent="0.25">
      <c r="A697" s="72"/>
      <c r="C697" s="36"/>
    </row>
    <row r="698" spans="1:3" x14ac:dyDescent="0.25">
      <c r="A698" s="72"/>
      <c r="C698" s="36"/>
    </row>
    <row r="699" spans="1:3" x14ac:dyDescent="0.25">
      <c r="A699" s="72"/>
      <c r="C699" s="36"/>
    </row>
    <row r="700" spans="1:3" x14ac:dyDescent="0.25">
      <c r="A700" s="72"/>
      <c r="C700" s="36"/>
    </row>
    <row r="701" spans="1:3" x14ac:dyDescent="0.25">
      <c r="A701" s="72"/>
      <c r="C701" s="36"/>
    </row>
    <row r="702" spans="1:3" x14ac:dyDescent="0.25">
      <c r="A702" s="72"/>
      <c r="C702" s="36"/>
    </row>
    <row r="703" spans="1:3" x14ac:dyDescent="0.25">
      <c r="A703" s="72"/>
      <c r="C703" s="36"/>
    </row>
    <row r="704" spans="1:3" x14ac:dyDescent="0.25">
      <c r="A704" s="72"/>
      <c r="C704" s="36"/>
    </row>
    <row r="705" spans="1:3" x14ac:dyDescent="0.25">
      <c r="A705" s="72"/>
      <c r="C705" s="36"/>
    </row>
    <row r="706" spans="1:3" x14ac:dyDescent="0.25">
      <c r="A706" s="72"/>
      <c r="C706" s="36"/>
    </row>
    <row r="707" spans="1:3" x14ac:dyDescent="0.25">
      <c r="A707" s="72"/>
      <c r="C707" s="36"/>
    </row>
    <row r="708" spans="1:3" x14ac:dyDescent="0.25">
      <c r="A708" s="72"/>
      <c r="C708" s="36"/>
    </row>
    <row r="709" spans="1:3" x14ac:dyDescent="0.25">
      <c r="A709" s="72"/>
      <c r="C709" s="36"/>
    </row>
    <row r="710" spans="1:3" x14ac:dyDescent="0.25">
      <c r="A710" s="72"/>
      <c r="C710" s="36"/>
    </row>
    <row r="711" spans="1:3" x14ac:dyDescent="0.25">
      <c r="A711" s="72"/>
      <c r="C711" s="36"/>
    </row>
    <row r="712" spans="1:3" x14ac:dyDescent="0.25">
      <c r="A712" s="72"/>
      <c r="C712" s="36"/>
    </row>
    <row r="713" spans="1:3" x14ac:dyDescent="0.25">
      <c r="A713" s="72"/>
      <c r="C713" s="36"/>
    </row>
    <row r="714" spans="1:3" x14ac:dyDescent="0.25">
      <c r="A714" s="72"/>
      <c r="C714" s="36"/>
    </row>
    <row r="715" spans="1:3" x14ac:dyDescent="0.25">
      <c r="A715" s="72"/>
      <c r="C715" s="36"/>
    </row>
    <row r="716" spans="1:3" x14ac:dyDescent="0.25">
      <c r="A716" s="72"/>
      <c r="C716" s="36"/>
    </row>
    <row r="717" spans="1:3" x14ac:dyDescent="0.25">
      <c r="A717" s="72"/>
      <c r="C717" s="36"/>
    </row>
    <row r="718" spans="1:3" x14ac:dyDescent="0.25">
      <c r="A718" s="72"/>
      <c r="C718" s="36"/>
    </row>
    <row r="719" spans="1:3" x14ac:dyDescent="0.25">
      <c r="A719" s="72"/>
      <c r="C719" s="36"/>
    </row>
    <row r="720" spans="1:3" x14ac:dyDescent="0.25">
      <c r="A720" s="72"/>
      <c r="C720" s="36"/>
    </row>
    <row r="721" spans="1:3" x14ac:dyDescent="0.25">
      <c r="A721" s="72"/>
      <c r="C721" s="36"/>
    </row>
    <row r="722" spans="1:3" x14ac:dyDescent="0.25">
      <c r="A722" s="72"/>
      <c r="C722" s="36"/>
    </row>
    <row r="723" spans="1:3" x14ac:dyDescent="0.25">
      <c r="A723" s="72"/>
      <c r="C723" s="36"/>
    </row>
    <row r="724" spans="1:3" x14ac:dyDescent="0.25">
      <c r="A724" s="72"/>
      <c r="C724" s="36"/>
    </row>
    <row r="725" spans="1:3" x14ac:dyDescent="0.25">
      <c r="A725" s="72"/>
      <c r="C725" s="36"/>
    </row>
    <row r="726" spans="1:3" x14ac:dyDescent="0.25">
      <c r="A726" s="72"/>
      <c r="C726" s="36"/>
    </row>
    <row r="727" spans="1:3" x14ac:dyDescent="0.25">
      <c r="A727" s="72"/>
      <c r="C727" s="36"/>
    </row>
    <row r="728" spans="1:3" x14ac:dyDescent="0.25">
      <c r="A728" s="72"/>
      <c r="C728" s="36"/>
    </row>
    <row r="729" spans="1:3" x14ac:dyDescent="0.25">
      <c r="A729" s="72"/>
      <c r="C729" s="36"/>
    </row>
    <row r="730" spans="1:3" x14ac:dyDescent="0.25">
      <c r="A730" s="72"/>
      <c r="C730" s="36"/>
    </row>
    <row r="731" spans="1:3" x14ac:dyDescent="0.25">
      <c r="A731" s="72"/>
      <c r="C731" s="36"/>
    </row>
    <row r="732" spans="1:3" x14ac:dyDescent="0.25">
      <c r="A732" s="72"/>
      <c r="C732" s="36"/>
    </row>
    <row r="733" spans="1:3" x14ac:dyDescent="0.25">
      <c r="A733" s="72"/>
      <c r="C733" s="36"/>
    </row>
    <row r="734" spans="1:3" x14ac:dyDescent="0.25">
      <c r="A734" s="72"/>
      <c r="C734" s="36"/>
    </row>
    <row r="735" spans="1:3" x14ac:dyDescent="0.25">
      <c r="A735" s="72"/>
      <c r="C735" s="36"/>
    </row>
    <row r="736" spans="1:3" x14ac:dyDescent="0.25">
      <c r="A736" s="72"/>
      <c r="C736" s="36"/>
    </row>
    <row r="737" spans="1:3" x14ac:dyDescent="0.25">
      <c r="A737" s="72"/>
      <c r="C737" s="36"/>
    </row>
    <row r="738" spans="1:3" x14ac:dyDescent="0.25">
      <c r="A738" s="72"/>
      <c r="C738" s="36"/>
    </row>
    <row r="739" spans="1:3" x14ac:dyDescent="0.25">
      <c r="A739" s="72"/>
      <c r="C739" s="36"/>
    </row>
    <row r="740" spans="1:3" x14ac:dyDescent="0.25">
      <c r="A740" s="72"/>
      <c r="C740" s="36"/>
    </row>
    <row r="741" spans="1:3" x14ac:dyDescent="0.25">
      <c r="A741" s="72"/>
      <c r="C741" s="36"/>
    </row>
    <row r="742" spans="1:3" x14ac:dyDescent="0.25">
      <c r="A742" s="72"/>
      <c r="C742" s="36"/>
    </row>
    <row r="743" spans="1:3" x14ac:dyDescent="0.25">
      <c r="A743" s="72"/>
      <c r="C743" s="36"/>
    </row>
    <row r="744" spans="1:3" x14ac:dyDescent="0.25">
      <c r="A744" s="72"/>
      <c r="C744" s="36"/>
    </row>
    <row r="745" spans="1:3" x14ac:dyDescent="0.25">
      <c r="A745" s="72"/>
      <c r="C745" s="36"/>
    </row>
    <row r="746" spans="1:3" x14ac:dyDescent="0.25">
      <c r="A746" s="72"/>
      <c r="C746" s="36"/>
    </row>
    <row r="747" spans="1:3" x14ac:dyDescent="0.25">
      <c r="A747" s="72"/>
      <c r="C747" s="36"/>
    </row>
    <row r="748" spans="1:3" x14ac:dyDescent="0.25">
      <c r="A748" s="72"/>
      <c r="C748" s="36"/>
    </row>
    <row r="749" spans="1:3" x14ac:dyDescent="0.25">
      <c r="A749" s="72"/>
      <c r="C749" s="36"/>
    </row>
    <row r="750" spans="1:3" x14ac:dyDescent="0.25">
      <c r="A750" s="72"/>
      <c r="C750" s="36"/>
    </row>
    <row r="751" spans="1:3" x14ac:dyDescent="0.25">
      <c r="A751" s="72"/>
      <c r="C751" s="36"/>
    </row>
    <row r="752" spans="1:3" x14ac:dyDescent="0.25">
      <c r="A752" s="72"/>
      <c r="C752" s="36"/>
    </row>
    <row r="753" spans="1:3" x14ac:dyDescent="0.25">
      <c r="A753" s="72"/>
      <c r="C753" s="36"/>
    </row>
    <row r="754" spans="1:3" x14ac:dyDescent="0.25">
      <c r="A754" s="72"/>
      <c r="C754" s="36"/>
    </row>
    <row r="755" spans="1:3" x14ac:dyDescent="0.25">
      <c r="A755" s="72"/>
      <c r="C755" s="36"/>
    </row>
    <row r="756" spans="1:3" x14ac:dyDescent="0.25">
      <c r="A756" s="72"/>
      <c r="C756" s="36"/>
    </row>
    <row r="757" spans="1:3" x14ac:dyDescent="0.25">
      <c r="A757" s="72"/>
      <c r="C757" s="36"/>
    </row>
    <row r="758" spans="1:3" x14ac:dyDescent="0.25">
      <c r="A758" s="72"/>
      <c r="C758" s="36"/>
    </row>
    <row r="759" spans="1:3" x14ac:dyDescent="0.25">
      <c r="A759" s="72"/>
      <c r="C759" s="36"/>
    </row>
    <row r="760" spans="1:3" x14ac:dyDescent="0.25">
      <c r="A760" s="72"/>
      <c r="C760" s="36"/>
    </row>
    <row r="761" spans="1:3" x14ac:dyDescent="0.25">
      <c r="A761" s="72"/>
      <c r="C761" s="36"/>
    </row>
    <row r="762" spans="1:3" x14ac:dyDescent="0.25">
      <c r="A762" s="72"/>
      <c r="C762" s="36"/>
    </row>
    <row r="763" spans="1:3" x14ac:dyDescent="0.25">
      <c r="A763" s="72"/>
      <c r="C763" s="36"/>
    </row>
    <row r="764" spans="1:3" x14ac:dyDescent="0.25">
      <c r="A764" s="72"/>
      <c r="C764" s="36"/>
    </row>
    <row r="765" spans="1:3" x14ac:dyDescent="0.25">
      <c r="A765" s="72"/>
      <c r="C765" s="36"/>
    </row>
    <row r="766" spans="1:3" x14ac:dyDescent="0.25">
      <c r="A766" s="72"/>
      <c r="C766" s="36"/>
    </row>
    <row r="767" spans="1:3" x14ac:dyDescent="0.25">
      <c r="A767" s="72"/>
      <c r="C767" s="36"/>
    </row>
    <row r="768" spans="1:3" x14ac:dyDescent="0.25">
      <c r="A768" s="72"/>
      <c r="C768" s="36"/>
    </row>
    <row r="769" spans="1:3" x14ac:dyDescent="0.25">
      <c r="A769" s="72"/>
      <c r="C769" s="36"/>
    </row>
    <row r="770" spans="1:3" x14ac:dyDescent="0.25">
      <c r="A770" s="72"/>
      <c r="C770" s="36"/>
    </row>
    <row r="771" spans="1:3" x14ac:dyDescent="0.25">
      <c r="A771" s="72"/>
      <c r="C771" s="36"/>
    </row>
    <row r="772" spans="1:3" x14ac:dyDescent="0.25">
      <c r="A772" s="72"/>
      <c r="C772" s="36"/>
    </row>
    <row r="773" spans="1:3" x14ac:dyDescent="0.25">
      <c r="A773" s="72"/>
      <c r="C773" s="36"/>
    </row>
    <row r="774" spans="1:3" x14ac:dyDescent="0.25">
      <c r="A774" s="72"/>
      <c r="C774" s="36"/>
    </row>
    <row r="775" spans="1:3" x14ac:dyDescent="0.25">
      <c r="A775" s="72"/>
      <c r="C775" s="36"/>
    </row>
    <row r="776" spans="1:3" x14ac:dyDescent="0.25">
      <c r="A776" s="72"/>
      <c r="C776" s="36"/>
    </row>
    <row r="777" spans="1:3" x14ac:dyDescent="0.25">
      <c r="A777" s="72"/>
      <c r="C777" s="36"/>
    </row>
    <row r="778" spans="1:3" x14ac:dyDescent="0.25">
      <c r="A778" s="72"/>
      <c r="C778" s="36"/>
    </row>
    <row r="779" spans="1:3" x14ac:dyDescent="0.25">
      <c r="A779" s="72"/>
      <c r="C779" s="36"/>
    </row>
    <row r="780" spans="1:3" x14ac:dyDescent="0.25">
      <c r="A780" s="72"/>
      <c r="C780" s="36"/>
    </row>
    <row r="781" spans="1:3" x14ac:dyDescent="0.25">
      <c r="A781" s="72"/>
      <c r="C781" s="36"/>
    </row>
    <row r="782" spans="1:3" x14ac:dyDescent="0.25">
      <c r="A782" s="72"/>
      <c r="C782" s="36"/>
    </row>
    <row r="783" spans="1:3" x14ac:dyDescent="0.25">
      <c r="A783" s="72"/>
      <c r="C783" s="36"/>
    </row>
    <row r="784" spans="1:3" x14ac:dyDescent="0.25">
      <c r="A784" s="72"/>
      <c r="C784" s="36"/>
    </row>
    <row r="785" spans="1:3" x14ac:dyDescent="0.25">
      <c r="A785" s="72"/>
      <c r="C785" s="36"/>
    </row>
    <row r="786" spans="1:3" x14ac:dyDescent="0.25">
      <c r="A786" s="72"/>
      <c r="C786" s="36"/>
    </row>
    <row r="787" spans="1:3" x14ac:dyDescent="0.25">
      <c r="A787" s="72"/>
      <c r="C787" s="36"/>
    </row>
    <row r="788" spans="1:3" x14ac:dyDescent="0.25">
      <c r="A788" s="72"/>
      <c r="C788" s="36"/>
    </row>
    <row r="789" spans="1:3" x14ac:dyDescent="0.25">
      <c r="A789" s="72"/>
      <c r="C789" s="36"/>
    </row>
    <row r="790" spans="1:3" x14ac:dyDescent="0.25">
      <c r="A790" s="72"/>
      <c r="C790" s="36"/>
    </row>
    <row r="791" spans="1:3" x14ac:dyDescent="0.25">
      <c r="A791" s="72"/>
      <c r="C791" s="36"/>
    </row>
    <row r="792" spans="1:3" x14ac:dyDescent="0.25">
      <c r="A792" s="72"/>
      <c r="C792" s="36"/>
    </row>
    <row r="793" spans="1:3" x14ac:dyDescent="0.25">
      <c r="A793" s="72"/>
      <c r="C793" s="36"/>
    </row>
    <row r="794" spans="1:3" x14ac:dyDescent="0.25">
      <c r="A794" s="72"/>
      <c r="C794" s="36"/>
    </row>
    <row r="795" spans="1:3" x14ac:dyDescent="0.25">
      <c r="A795" s="72"/>
      <c r="C795" s="36"/>
    </row>
    <row r="796" spans="1:3" x14ac:dyDescent="0.25">
      <c r="A796" s="72"/>
      <c r="C796" s="36"/>
    </row>
    <row r="797" spans="1:3" x14ac:dyDescent="0.25">
      <c r="A797" s="72"/>
      <c r="C797" s="36"/>
    </row>
    <row r="798" spans="1:3" x14ac:dyDescent="0.25">
      <c r="A798" s="72"/>
      <c r="C798" s="36"/>
    </row>
    <row r="799" spans="1:3" x14ac:dyDescent="0.25">
      <c r="A799" s="72"/>
      <c r="C799" s="36"/>
    </row>
    <row r="800" spans="1:3" x14ac:dyDescent="0.25">
      <c r="A800" s="72"/>
      <c r="C800" s="36"/>
    </row>
    <row r="801" spans="1:3" x14ac:dyDescent="0.25">
      <c r="A801" s="72"/>
      <c r="C801" s="36"/>
    </row>
    <row r="802" spans="1:3" x14ac:dyDescent="0.25">
      <c r="A802" s="72"/>
      <c r="C802" s="36"/>
    </row>
    <row r="803" spans="1:3" x14ac:dyDescent="0.25">
      <c r="A803" s="72"/>
      <c r="C803" s="36"/>
    </row>
    <row r="804" spans="1:3" x14ac:dyDescent="0.25">
      <c r="A804" s="72"/>
      <c r="C804" s="36"/>
    </row>
    <row r="805" spans="1:3" x14ac:dyDescent="0.25">
      <c r="A805" s="72"/>
      <c r="C805" s="36"/>
    </row>
    <row r="806" spans="1:3" x14ac:dyDescent="0.25">
      <c r="A806" s="72"/>
      <c r="C806" s="36"/>
    </row>
    <row r="807" spans="1:3" x14ac:dyDescent="0.25">
      <c r="A807" s="72"/>
      <c r="C807" s="36"/>
    </row>
    <row r="808" spans="1:3" x14ac:dyDescent="0.25">
      <c r="A808" s="72"/>
      <c r="C808" s="36"/>
    </row>
    <row r="809" spans="1:3" x14ac:dyDescent="0.25">
      <c r="A809" s="72"/>
      <c r="C809" s="36"/>
    </row>
    <row r="810" spans="1:3" x14ac:dyDescent="0.25">
      <c r="A810" s="72"/>
      <c r="C810" s="36"/>
    </row>
    <row r="811" spans="1:3" x14ac:dyDescent="0.25">
      <c r="A811" s="72"/>
      <c r="C811" s="36"/>
    </row>
    <row r="812" spans="1:3" x14ac:dyDescent="0.25">
      <c r="A812" s="72"/>
      <c r="C812" s="36"/>
    </row>
    <row r="813" spans="1:3" x14ac:dyDescent="0.25">
      <c r="A813" s="72"/>
      <c r="C813" s="36"/>
    </row>
    <row r="814" spans="1:3" x14ac:dyDescent="0.25">
      <c r="A814" s="72"/>
      <c r="C814" s="36"/>
    </row>
    <row r="815" spans="1:3" x14ac:dyDescent="0.25">
      <c r="A815" s="72"/>
      <c r="C815" s="36"/>
    </row>
    <row r="816" spans="1:3" x14ac:dyDescent="0.25">
      <c r="A816" s="72"/>
      <c r="C816" s="36"/>
    </row>
    <row r="817" spans="1:3" x14ac:dyDescent="0.25">
      <c r="A817" s="72"/>
      <c r="C817" s="36"/>
    </row>
    <row r="818" spans="1:3" x14ac:dyDescent="0.25">
      <c r="A818" s="72"/>
      <c r="C818" s="36"/>
    </row>
    <row r="819" spans="1:3" x14ac:dyDescent="0.25">
      <c r="A819" s="72"/>
      <c r="C819" s="36"/>
    </row>
    <row r="820" spans="1:3" x14ac:dyDescent="0.25">
      <c r="A820" s="72"/>
      <c r="C820" s="36"/>
    </row>
    <row r="821" spans="1:3" x14ac:dyDescent="0.25">
      <c r="A821" s="72"/>
      <c r="C821" s="36"/>
    </row>
    <row r="822" spans="1:3" x14ac:dyDescent="0.25">
      <c r="A822" s="72"/>
      <c r="C822" s="36"/>
    </row>
    <row r="823" spans="1:3" x14ac:dyDescent="0.25">
      <c r="A823" s="72"/>
      <c r="C823" s="36"/>
    </row>
    <row r="824" spans="1:3" x14ac:dyDescent="0.25">
      <c r="A824" s="72"/>
      <c r="C824" s="36"/>
    </row>
    <row r="825" spans="1:3" x14ac:dyDescent="0.25">
      <c r="A825" s="72"/>
      <c r="C825" s="36"/>
    </row>
    <row r="826" spans="1:3" x14ac:dyDescent="0.25">
      <c r="A826" s="72"/>
      <c r="C826" s="36"/>
    </row>
    <row r="827" spans="1:3" x14ac:dyDescent="0.25">
      <c r="A827" s="72"/>
      <c r="C827" s="36"/>
    </row>
    <row r="828" spans="1:3" x14ac:dyDescent="0.25">
      <c r="A828" s="72"/>
      <c r="C828" s="36"/>
    </row>
    <row r="829" spans="1:3" x14ac:dyDescent="0.25">
      <c r="A829" s="72"/>
      <c r="C829" s="36"/>
    </row>
    <row r="830" spans="1:3" x14ac:dyDescent="0.25">
      <c r="A830" s="72"/>
      <c r="C830" s="36"/>
    </row>
    <row r="831" spans="1:3" x14ac:dyDescent="0.25">
      <c r="A831" s="72"/>
      <c r="C831" s="36"/>
    </row>
    <row r="832" spans="1:3" x14ac:dyDescent="0.25">
      <c r="A832" s="72"/>
      <c r="C832" s="36"/>
    </row>
    <row r="833" spans="1:3" x14ac:dyDescent="0.25">
      <c r="A833" s="72"/>
      <c r="C833" s="36"/>
    </row>
    <row r="834" spans="1:3" x14ac:dyDescent="0.25">
      <c r="A834" s="72"/>
      <c r="C834" s="36"/>
    </row>
    <row r="835" spans="1:3" x14ac:dyDescent="0.25">
      <c r="A835" s="72"/>
      <c r="C835" s="36"/>
    </row>
    <row r="836" spans="1:3" x14ac:dyDescent="0.25">
      <c r="A836" s="72"/>
      <c r="C836" s="36"/>
    </row>
    <row r="837" spans="1:3" x14ac:dyDescent="0.25">
      <c r="A837" s="72"/>
      <c r="C837" s="36"/>
    </row>
    <row r="838" spans="1:3" x14ac:dyDescent="0.25">
      <c r="A838" s="72"/>
      <c r="C838" s="36"/>
    </row>
    <row r="839" spans="1:3" x14ac:dyDescent="0.25">
      <c r="A839" s="72"/>
      <c r="C839" s="36"/>
    </row>
    <row r="840" spans="1:3" x14ac:dyDescent="0.25">
      <c r="A840" s="72"/>
      <c r="C840" s="36"/>
    </row>
    <row r="841" spans="1:3" x14ac:dyDescent="0.25">
      <c r="A841" s="72"/>
      <c r="C841" s="36"/>
    </row>
    <row r="842" spans="1:3" x14ac:dyDescent="0.25">
      <c r="A842" s="72"/>
      <c r="C842" s="36"/>
    </row>
    <row r="843" spans="1:3" x14ac:dyDescent="0.25">
      <c r="A843" s="72"/>
      <c r="C843" s="36"/>
    </row>
    <row r="844" spans="1:3" x14ac:dyDescent="0.25">
      <c r="A844" s="72"/>
      <c r="C844" s="36"/>
    </row>
    <row r="845" spans="1:3" x14ac:dyDescent="0.25">
      <c r="A845" s="72"/>
      <c r="C845" s="36"/>
    </row>
    <row r="846" spans="1:3" x14ac:dyDescent="0.25">
      <c r="A846" s="72"/>
      <c r="C846" s="36"/>
    </row>
    <row r="847" spans="1:3" x14ac:dyDescent="0.25">
      <c r="A847" s="72"/>
      <c r="C847" s="36"/>
    </row>
    <row r="848" spans="1:3" x14ac:dyDescent="0.25">
      <c r="A848" s="72"/>
      <c r="C848" s="36"/>
    </row>
    <row r="849" spans="1:3" x14ac:dyDescent="0.25">
      <c r="A849" s="72"/>
      <c r="C849" s="36"/>
    </row>
    <row r="850" spans="1:3" x14ac:dyDescent="0.25">
      <c r="A850" s="72"/>
      <c r="C850" s="36"/>
    </row>
    <row r="851" spans="1:3" x14ac:dyDescent="0.25">
      <c r="A851" s="72"/>
      <c r="C851" s="36"/>
    </row>
    <row r="852" spans="1:3" x14ac:dyDescent="0.25">
      <c r="A852" s="72"/>
      <c r="C852" s="36"/>
    </row>
    <row r="853" spans="1:3" x14ac:dyDescent="0.25">
      <c r="A853" s="72"/>
      <c r="C853" s="36"/>
    </row>
    <row r="854" spans="1:3" x14ac:dyDescent="0.25">
      <c r="A854" s="72"/>
      <c r="C854" s="36"/>
    </row>
    <row r="855" spans="1:3" x14ac:dyDescent="0.25">
      <c r="A855" s="72"/>
      <c r="C855" s="36"/>
    </row>
    <row r="856" spans="1:3" x14ac:dyDescent="0.25">
      <c r="A856" s="72"/>
      <c r="C856" s="36"/>
    </row>
    <row r="857" spans="1:3" x14ac:dyDescent="0.25">
      <c r="A857" s="72"/>
      <c r="C857" s="36"/>
    </row>
    <row r="858" spans="1:3" x14ac:dyDescent="0.25">
      <c r="A858" s="72"/>
      <c r="C858" s="36"/>
    </row>
    <row r="859" spans="1:3" x14ac:dyDescent="0.25">
      <c r="A859" s="72"/>
      <c r="C859" s="36"/>
    </row>
    <row r="860" spans="1:3" x14ac:dyDescent="0.25">
      <c r="A860" s="72"/>
      <c r="C860" s="36"/>
    </row>
    <row r="861" spans="1:3" x14ac:dyDescent="0.25">
      <c r="A861" s="72"/>
      <c r="C861" s="36"/>
    </row>
    <row r="862" spans="1:3" x14ac:dyDescent="0.25">
      <c r="A862" s="72"/>
      <c r="C862" s="36"/>
    </row>
    <row r="863" spans="1:3" x14ac:dyDescent="0.25">
      <c r="A863" s="72"/>
      <c r="C863" s="36"/>
    </row>
    <row r="864" spans="1:3" x14ac:dyDescent="0.25">
      <c r="A864" s="72"/>
      <c r="C864" s="36"/>
    </row>
    <row r="865" spans="1:3" x14ac:dyDescent="0.25">
      <c r="A865" s="72"/>
      <c r="C865" s="36"/>
    </row>
    <row r="866" spans="1:3" x14ac:dyDescent="0.25">
      <c r="A866" s="72"/>
      <c r="C866" s="36"/>
    </row>
    <row r="867" spans="1:3" x14ac:dyDescent="0.25">
      <c r="A867" s="72"/>
      <c r="C867" s="36"/>
    </row>
    <row r="868" spans="1:3" x14ac:dyDescent="0.25">
      <c r="A868" s="72"/>
      <c r="C868" s="36"/>
    </row>
    <row r="869" spans="1:3" x14ac:dyDescent="0.25">
      <c r="A869" s="72"/>
      <c r="C869" s="36"/>
    </row>
    <row r="870" spans="1:3" x14ac:dyDescent="0.25">
      <c r="A870" s="72"/>
      <c r="C870" s="36"/>
    </row>
    <row r="871" spans="1:3" x14ac:dyDescent="0.25">
      <c r="A871" s="72"/>
      <c r="C871" s="36"/>
    </row>
    <row r="872" spans="1:3" x14ac:dyDescent="0.25">
      <c r="A872" s="72"/>
      <c r="C872" s="36"/>
    </row>
    <row r="873" spans="1:3" x14ac:dyDescent="0.25">
      <c r="A873" s="72"/>
      <c r="C873" s="36"/>
    </row>
    <row r="874" spans="1:3" x14ac:dyDescent="0.25">
      <c r="A874" s="72"/>
      <c r="C874" s="36"/>
    </row>
    <row r="875" spans="1:3" x14ac:dyDescent="0.25">
      <c r="A875" s="72"/>
      <c r="C875" s="36"/>
    </row>
    <row r="876" spans="1:3" x14ac:dyDescent="0.25">
      <c r="A876" s="72"/>
      <c r="C876" s="36"/>
    </row>
    <row r="877" spans="1:3" x14ac:dyDescent="0.25">
      <c r="A877" s="72"/>
      <c r="C877" s="36"/>
    </row>
    <row r="878" spans="1:3" x14ac:dyDescent="0.25">
      <c r="A878" s="72"/>
      <c r="C878" s="36"/>
    </row>
    <row r="879" spans="1:3" x14ac:dyDescent="0.25">
      <c r="A879" s="72"/>
      <c r="C879" s="36"/>
    </row>
    <row r="880" spans="1:3" x14ac:dyDescent="0.25">
      <c r="A880" s="72"/>
      <c r="C880" s="36"/>
    </row>
    <row r="881" spans="1:3" x14ac:dyDescent="0.25">
      <c r="A881" s="72"/>
      <c r="C881" s="36"/>
    </row>
    <row r="882" spans="1:3" x14ac:dyDescent="0.25">
      <c r="A882" s="72"/>
      <c r="C882" s="36"/>
    </row>
    <row r="883" spans="1:3" x14ac:dyDescent="0.25">
      <c r="A883" s="72"/>
      <c r="C883" s="36"/>
    </row>
    <row r="884" spans="1:3" x14ac:dyDescent="0.25">
      <c r="A884" s="72"/>
      <c r="C884" s="36"/>
    </row>
    <row r="885" spans="1:3" x14ac:dyDescent="0.25">
      <c r="A885" s="72"/>
      <c r="C885" s="36"/>
    </row>
    <row r="886" spans="1:3" x14ac:dyDescent="0.25">
      <c r="A886" s="72"/>
      <c r="C886" s="36"/>
    </row>
    <row r="887" spans="1:3" x14ac:dyDescent="0.25">
      <c r="A887" s="72"/>
      <c r="C887" s="36"/>
    </row>
    <row r="888" spans="1:3" x14ac:dyDescent="0.25">
      <c r="A888" s="72"/>
      <c r="C888" s="36"/>
    </row>
    <row r="889" spans="1:3" x14ac:dyDescent="0.25">
      <c r="A889" s="72"/>
      <c r="C889" s="36"/>
    </row>
    <row r="890" spans="1:3" x14ac:dyDescent="0.25">
      <c r="A890" s="72"/>
      <c r="C890" s="36"/>
    </row>
    <row r="891" spans="1:3" x14ac:dyDescent="0.25">
      <c r="A891" s="72"/>
      <c r="C891" s="36"/>
    </row>
    <row r="892" spans="1:3" x14ac:dyDescent="0.25">
      <c r="A892" s="72"/>
      <c r="C892" s="36"/>
    </row>
    <row r="893" spans="1:3" x14ac:dyDescent="0.25">
      <c r="A893" s="72"/>
      <c r="C893" s="36"/>
    </row>
    <row r="894" spans="1:3" x14ac:dyDescent="0.25">
      <c r="A894" s="72"/>
      <c r="C894" s="36"/>
    </row>
    <row r="895" spans="1:3" x14ac:dyDescent="0.25">
      <c r="A895" s="72"/>
      <c r="C895" s="36"/>
    </row>
    <row r="896" spans="1:3" x14ac:dyDescent="0.25">
      <c r="A896" s="72"/>
      <c r="C896" s="36"/>
    </row>
    <row r="897" spans="1:3" x14ac:dyDescent="0.25">
      <c r="A897" s="72"/>
      <c r="C897" s="36"/>
    </row>
    <row r="898" spans="1:3" x14ac:dyDescent="0.25">
      <c r="A898" s="72"/>
      <c r="C898" s="36"/>
    </row>
    <row r="899" spans="1:3" x14ac:dyDescent="0.25">
      <c r="A899" s="72"/>
      <c r="C899" s="36"/>
    </row>
    <row r="900" spans="1:3" x14ac:dyDescent="0.25">
      <c r="A900" s="72"/>
      <c r="C900" s="36"/>
    </row>
    <row r="901" spans="1:3" x14ac:dyDescent="0.25">
      <c r="A901" s="72"/>
      <c r="C901" s="36"/>
    </row>
    <row r="902" spans="1:3" x14ac:dyDescent="0.25">
      <c r="A902" s="72"/>
      <c r="C902" s="36"/>
    </row>
    <row r="903" spans="1:3" x14ac:dyDescent="0.25">
      <c r="A903" s="72"/>
      <c r="C903" s="36"/>
    </row>
    <row r="904" spans="1:3" x14ac:dyDescent="0.25">
      <c r="A904" s="72"/>
      <c r="C904" s="36"/>
    </row>
    <row r="905" spans="1:3" x14ac:dyDescent="0.25">
      <c r="A905" s="72"/>
      <c r="C905" s="36"/>
    </row>
    <row r="906" spans="1:3" x14ac:dyDescent="0.25">
      <c r="A906" s="72"/>
      <c r="C906" s="36"/>
    </row>
    <row r="907" spans="1:3" x14ac:dyDescent="0.25">
      <c r="A907" s="72"/>
      <c r="C907" s="36"/>
    </row>
    <row r="908" spans="1:3" x14ac:dyDescent="0.25">
      <c r="A908" s="72"/>
      <c r="C908" s="36"/>
    </row>
    <row r="909" spans="1:3" x14ac:dyDescent="0.25">
      <c r="A909" s="72"/>
      <c r="C909" s="36"/>
    </row>
    <row r="910" spans="1:3" x14ac:dyDescent="0.25">
      <c r="A910" s="72"/>
      <c r="C910" s="36"/>
    </row>
    <row r="911" spans="1:3" x14ac:dyDescent="0.25">
      <c r="A911" s="72"/>
      <c r="C911" s="36"/>
    </row>
    <row r="912" spans="1:3" x14ac:dyDescent="0.25">
      <c r="A912" s="72"/>
      <c r="C912" s="36"/>
    </row>
    <row r="913" spans="1:3" x14ac:dyDescent="0.25">
      <c r="A913" s="72"/>
      <c r="C913" s="36"/>
    </row>
    <row r="914" spans="1:3" x14ac:dyDescent="0.25">
      <c r="A914" s="72"/>
      <c r="C914" s="36"/>
    </row>
    <row r="915" spans="1:3" x14ac:dyDescent="0.25">
      <c r="A915" s="72"/>
      <c r="C915" s="36"/>
    </row>
    <row r="916" spans="1:3" x14ac:dyDescent="0.25">
      <c r="A916" s="72"/>
      <c r="C916" s="36"/>
    </row>
    <row r="917" spans="1:3" x14ac:dyDescent="0.25">
      <c r="A917" s="72"/>
      <c r="C917" s="36"/>
    </row>
    <row r="918" spans="1:3" x14ac:dyDescent="0.25">
      <c r="A918" s="72"/>
      <c r="C918" s="36"/>
    </row>
    <row r="919" spans="1:3" x14ac:dyDescent="0.25">
      <c r="A919" s="72"/>
      <c r="C919" s="36"/>
    </row>
    <row r="920" spans="1:3" x14ac:dyDescent="0.25">
      <c r="A920" s="72"/>
      <c r="C920" s="36"/>
    </row>
    <row r="921" spans="1:3" x14ac:dyDescent="0.25">
      <c r="A921" s="72"/>
      <c r="C921" s="36"/>
    </row>
    <row r="922" spans="1:3" x14ac:dyDescent="0.25">
      <c r="A922" s="72"/>
      <c r="C922" s="36"/>
    </row>
    <row r="923" spans="1:3" x14ac:dyDescent="0.25">
      <c r="A923" s="72"/>
      <c r="C923" s="36"/>
    </row>
    <row r="924" spans="1:3" x14ac:dyDescent="0.25">
      <c r="A924" s="72"/>
      <c r="C924" s="36"/>
    </row>
    <row r="925" spans="1:3" x14ac:dyDescent="0.25">
      <c r="A925" s="72"/>
      <c r="C925" s="36"/>
    </row>
    <row r="926" spans="1:3" x14ac:dyDescent="0.25">
      <c r="A926" s="72"/>
      <c r="C926" s="36"/>
    </row>
    <row r="927" spans="1:3" x14ac:dyDescent="0.25">
      <c r="A927" s="72"/>
      <c r="C927" s="36"/>
    </row>
    <row r="928" spans="1:3" x14ac:dyDescent="0.25">
      <c r="A928" s="72"/>
      <c r="C928" s="36"/>
    </row>
    <row r="929" spans="1:3" x14ac:dyDescent="0.25">
      <c r="A929" s="72"/>
      <c r="C929" s="36"/>
    </row>
    <row r="930" spans="1:3" x14ac:dyDescent="0.25">
      <c r="A930" s="72"/>
      <c r="C930" s="36"/>
    </row>
    <row r="931" spans="1:3" x14ac:dyDescent="0.25">
      <c r="A931" s="72"/>
      <c r="C931" s="36"/>
    </row>
    <row r="932" spans="1:3" x14ac:dyDescent="0.25">
      <c r="A932" s="72"/>
      <c r="C932" s="36"/>
    </row>
    <row r="933" spans="1:3" x14ac:dyDescent="0.25">
      <c r="A933" s="72"/>
      <c r="C933" s="36"/>
    </row>
    <row r="934" spans="1:3" x14ac:dyDescent="0.25">
      <c r="A934" s="72"/>
      <c r="C934" s="36"/>
    </row>
    <row r="935" spans="1:3" x14ac:dyDescent="0.25">
      <c r="A935" s="72"/>
      <c r="C935" s="36"/>
    </row>
    <row r="936" spans="1:3" x14ac:dyDescent="0.25">
      <c r="A936" s="72"/>
      <c r="C936" s="36"/>
    </row>
    <row r="937" spans="1:3" x14ac:dyDescent="0.25">
      <c r="A937" s="72"/>
      <c r="C937" s="36"/>
    </row>
    <row r="938" spans="1:3" x14ac:dyDescent="0.25">
      <c r="A938" s="72"/>
      <c r="C938" s="36"/>
    </row>
    <row r="939" spans="1:3" x14ac:dyDescent="0.25">
      <c r="A939" s="72"/>
      <c r="C939" s="36"/>
    </row>
    <row r="940" spans="1:3" x14ac:dyDescent="0.25">
      <c r="A940" s="72"/>
      <c r="C940" s="36"/>
    </row>
    <row r="941" spans="1:3" x14ac:dyDescent="0.25">
      <c r="A941" s="72"/>
      <c r="C941" s="36"/>
    </row>
    <row r="942" spans="1:3" x14ac:dyDescent="0.25">
      <c r="A942" s="72"/>
      <c r="C942" s="36"/>
    </row>
    <row r="943" spans="1:3" x14ac:dyDescent="0.25">
      <c r="A943" s="72"/>
      <c r="C943" s="36"/>
    </row>
    <row r="944" spans="1:3" x14ac:dyDescent="0.25">
      <c r="A944" s="72"/>
      <c r="C944" s="36"/>
    </row>
    <row r="945" spans="1:3" x14ac:dyDescent="0.25">
      <c r="A945" s="72"/>
      <c r="C945" s="36"/>
    </row>
    <row r="946" spans="1:3" x14ac:dyDescent="0.25">
      <c r="A946" s="72"/>
      <c r="C946" s="36"/>
    </row>
    <row r="947" spans="1:3" x14ac:dyDescent="0.25">
      <c r="A947" s="72"/>
      <c r="C947" s="36"/>
    </row>
    <row r="948" spans="1:3" x14ac:dyDescent="0.25">
      <c r="A948" s="72"/>
      <c r="C948" s="36"/>
    </row>
    <row r="949" spans="1:3" x14ac:dyDescent="0.25">
      <c r="A949" s="72"/>
      <c r="C949" s="36"/>
    </row>
    <row r="950" spans="1:3" x14ac:dyDescent="0.25">
      <c r="A950" s="72"/>
      <c r="C950" s="36"/>
    </row>
    <row r="951" spans="1:3" x14ac:dyDescent="0.25">
      <c r="A951" s="72"/>
      <c r="C951" s="36"/>
    </row>
    <row r="952" spans="1:3" x14ac:dyDescent="0.25">
      <c r="A952" s="72"/>
      <c r="C952" s="36"/>
    </row>
    <row r="953" spans="1:3" x14ac:dyDescent="0.25">
      <c r="A953" s="72"/>
      <c r="C953" s="36"/>
    </row>
    <row r="954" spans="1:3" x14ac:dyDescent="0.25">
      <c r="A954" s="72"/>
      <c r="C954" s="36"/>
    </row>
    <row r="955" spans="1:3" x14ac:dyDescent="0.25">
      <c r="A955" s="72"/>
      <c r="C955" s="36"/>
    </row>
    <row r="956" spans="1:3" x14ac:dyDescent="0.25">
      <c r="A956" s="72"/>
      <c r="C956" s="36"/>
    </row>
    <row r="957" spans="1:3" x14ac:dyDescent="0.25">
      <c r="A957" s="72"/>
      <c r="C957" s="36"/>
    </row>
    <row r="958" spans="1:3" x14ac:dyDescent="0.25">
      <c r="A958" s="72"/>
      <c r="C958" s="36"/>
    </row>
    <row r="959" spans="1:3" x14ac:dyDescent="0.25">
      <c r="A959" s="72"/>
      <c r="C959" s="36"/>
    </row>
    <row r="960" spans="1:3" x14ac:dyDescent="0.25">
      <c r="A960" s="72"/>
      <c r="C960" s="36"/>
    </row>
    <row r="961" spans="1:3" x14ac:dyDescent="0.25">
      <c r="A961" s="72"/>
      <c r="C961" s="36"/>
    </row>
    <row r="962" spans="1:3" x14ac:dyDescent="0.25">
      <c r="A962" s="72"/>
      <c r="C962" s="36"/>
    </row>
    <row r="963" spans="1:3" x14ac:dyDescent="0.25">
      <c r="A963" s="72"/>
      <c r="C963" s="36"/>
    </row>
    <row r="964" spans="1:3" x14ac:dyDescent="0.25">
      <c r="A964" s="72"/>
      <c r="C964" s="36"/>
    </row>
    <row r="965" spans="1:3" x14ac:dyDescent="0.25">
      <c r="A965" s="72"/>
      <c r="C965" s="36"/>
    </row>
    <row r="966" spans="1:3" x14ac:dyDescent="0.25">
      <c r="A966" s="72"/>
      <c r="C966" s="36"/>
    </row>
    <row r="967" spans="1:3" x14ac:dyDescent="0.25">
      <c r="A967" s="72"/>
      <c r="C967" s="36"/>
    </row>
    <row r="968" spans="1:3" x14ac:dyDescent="0.25">
      <c r="A968" s="72"/>
      <c r="C968" s="36"/>
    </row>
    <row r="969" spans="1:3" x14ac:dyDescent="0.25">
      <c r="A969" s="72"/>
      <c r="C969" s="36"/>
    </row>
    <row r="970" spans="1:3" x14ac:dyDescent="0.25">
      <c r="A970" s="72"/>
      <c r="C970" s="36"/>
    </row>
    <row r="971" spans="1:3" x14ac:dyDescent="0.25">
      <c r="A971" s="72"/>
      <c r="C971" s="36"/>
    </row>
    <row r="972" spans="1:3" x14ac:dyDescent="0.25">
      <c r="A972" s="72"/>
      <c r="C972" s="36"/>
    </row>
    <row r="973" spans="1:3" x14ac:dyDescent="0.25">
      <c r="A973" s="72"/>
      <c r="C973" s="36"/>
    </row>
    <row r="974" spans="1:3" x14ac:dyDescent="0.25">
      <c r="A974" s="72"/>
      <c r="C974" s="36"/>
    </row>
    <row r="975" spans="1:3" x14ac:dyDescent="0.25">
      <c r="A975" s="72"/>
      <c r="C975" s="36"/>
    </row>
    <row r="976" spans="1:3" x14ac:dyDescent="0.25">
      <c r="A976" s="72"/>
      <c r="C976" s="36"/>
    </row>
    <row r="977" spans="1:3" x14ac:dyDescent="0.25">
      <c r="A977" s="72"/>
      <c r="C977" s="36"/>
    </row>
    <row r="978" spans="1:3" x14ac:dyDescent="0.25">
      <c r="A978" s="72"/>
      <c r="C978" s="36"/>
    </row>
    <row r="979" spans="1:3" x14ac:dyDescent="0.25">
      <c r="A979" s="72"/>
      <c r="C979" s="36"/>
    </row>
    <row r="980" spans="1:3" x14ac:dyDescent="0.25">
      <c r="A980" s="72"/>
      <c r="C980" s="36"/>
    </row>
    <row r="981" spans="1:3" x14ac:dyDescent="0.25">
      <c r="A981" s="72"/>
      <c r="C981" s="36"/>
    </row>
    <row r="982" spans="1:3" x14ac:dyDescent="0.25">
      <c r="A982" s="72"/>
      <c r="C982" s="36"/>
    </row>
    <row r="983" spans="1:3" x14ac:dyDescent="0.25">
      <c r="A983" s="72"/>
      <c r="C983" s="36"/>
    </row>
    <row r="984" spans="1:3" x14ac:dyDescent="0.25">
      <c r="A984" s="72"/>
      <c r="C984" s="36"/>
    </row>
    <row r="985" spans="1:3" x14ac:dyDescent="0.25">
      <c r="A985" s="72"/>
      <c r="C985" s="36"/>
    </row>
    <row r="986" spans="1:3" x14ac:dyDescent="0.25">
      <c r="A986" s="72"/>
      <c r="C986" s="36"/>
    </row>
    <row r="987" spans="1:3" x14ac:dyDescent="0.25">
      <c r="A987" s="72"/>
      <c r="C987" s="36"/>
    </row>
    <row r="988" spans="1:3" x14ac:dyDescent="0.25">
      <c r="A988" s="72"/>
      <c r="C988" s="36"/>
    </row>
    <row r="989" spans="1:3" x14ac:dyDescent="0.25">
      <c r="A989" s="72"/>
      <c r="C989" s="36"/>
    </row>
    <row r="990" spans="1:3" x14ac:dyDescent="0.25">
      <c r="A990" s="72"/>
      <c r="C990" s="36"/>
    </row>
    <row r="991" spans="1:3" x14ac:dyDescent="0.25">
      <c r="A991" s="72"/>
      <c r="C991" s="36"/>
    </row>
    <row r="992" spans="1:3" x14ac:dyDescent="0.25">
      <c r="A992" s="72"/>
      <c r="C992" s="36"/>
    </row>
    <row r="993" spans="1:3" x14ac:dyDescent="0.25">
      <c r="A993" s="72"/>
      <c r="C993" s="36"/>
    </row>
    <row r="994" spans="1:3" x14ac:dyDescent="0.25">
      <c r="A994" s="72"/>
      <c r="C994" s="36"/>
    </row>
    <row r="995" spans="1:3" x14ac:dyDescent="0.25">
      <c r="A995" s="72"/>
      <c r="C995" s="36"/>
    </row>
    <row r="996" spans="1:3" x14ac:dyDescent="0.25">
      <c r="A996" s="72"/>
      <c r="C996" s="36"/>
    </row>
    <row r="997" spans="1:3" x14ac:dyDescent="0.25">
      <c r="A997" s="72"/>
      <c r="C997" s="36"/>
    </row>
    <row r="998" spans="1:3" x14ac:dyDescent="0.25">
      <c r="A998" s="72"/>
      <c r="C998" s="36"/>
    </row>
    <row r="999" spans="1:3" x14ac:dyDescent="0.25">
      <c r="A999" s="72"/>
      <c r="C999" s="36"/>
    </row>
    <row r="1000" spans="1:3" x14ac:dyDescent="0.25">
      <c r="A1000" s="72"/>
      <c r="C1000" s="36"/>
    </row>
    <row r="1001" spans="1:3" x14ac:dyDescent="0.25">
      <c r="A1001" s="72"/>
      <c r="C1001" s="36"/>
    </row>
    <row r="1002" spans="1:3" x14ac:dyDescent="0.25">
      <c r="A1002" s="72"/>
      <c r="C1002" s="36"/>
    </row>
    <row r="1003" spans="1:3" x14ac:dyDescent="0.25">
      <c r="A1003" s="72"/>
      <c r="C1003" s="36"/>
    </row>
    <row r="1004" spans="1:3" x14ac:dyDescent="0.25">
      <c r="A1004" s="72"/>
      <c r="C1004" s="36"/>
    </row>
    <row r="1005" spans="1:3" x14ac:dyDescent="0.25">
      <c r="A1005" s="72"/>
      <c r="C1005" s="36"/>
    </row>
    <row r="1006" spans="1:3" x14ac:dyDescent="0.25">
      <c r="A1006" s="72"/>
      <c r="C1006" s="36"/>
    </row>
    <row r="1007" spans="1:3" x14ac:dyDescent="0.25">
      <c r="A1007" s="72"/>
      <c r="C1007" s="36"/>
    </row>
    <row r="1008" spans="1:3" x14ac:dyDescent="0.25">
      <c r="A1008" s="72"/>
      <c r="C1008" s="36"/>
    </row>
    <row r="1009" spans="1:3" x14ac:dyDescent="0.25">
      <c r="A1009" s="72"/>
      <c r="C1009" s="36"/>
    </row>
    <row r="1010" spans="1:3" x14ac:dyDescent="0.25">
      <c r="A1010" s="72"/>
      <c r="C1010" s="36"/>
    </row>
    <row r="1011" spans="1:3" x14ac:dyDescent="0.25">
      <c r="A1011" s="72"/>
      <c r="C1011" s="36"/>
    </row>
    <row r="1012" spans="1:3" x14ac:dyDescent="0.25">
      <c r="A1012" s="72"/>
      <c r="C1012" s="36"/>
    </row>
    <row r="1013" spans="1:3" x14ac:dyDescent="0.25">
      <c r="A1013" s="72"/>
      <c r="C1013" s="36"/>
    </row>
    <row r="1014" spans="1:3" x14ac:dyDescent="0.25">
      <c r="A1014" s="72"/>
      <c r="C1014" s="36"/>
    </row>
    <row r="1015" spans="1:3" x14ac:dyDescent="0.25">
      <c r="A1015" s="72"/>
      <c r="C1015" s="36"/>
    </row>
    <row r="1016" spans="1:3" x14ac:dyDescent="0.25">
      <c r="A1016" s="72"/>
      <c r="C1016" s="36"/>
    </row>
    <row r="1017" spans="1:3" x14ac:dyDescent="0.25">
      <c r="A1017" s="72"/>
      <c r="C1017" s="36"/>
    </row>
    <row r="1018" spans="1:3" x14ac:dyDescent="0.25">
      <c r="A1018" s="72"/>
      <c r="C1018" s="36"/>
    </row>
    <row r="1019" spans="1:3" x14ac:dyDescent="0.25">
      <c r="A1019" s="72"/>
      <c r="C1019" s="36"/>
    </row>
    <row r="1020" spans="1:3" x14ac:dyDescent="0.25">
      <c r="A1020" s="72"/>
      <c r="C1020" s="36"/>
    </row>
    <row r="1021" spans="1:3" x14ac:dyDescent="0.25">
      <c r="A1021" s="72"/>
      <c r="C1021" s="36"/>
    </row>
    <row r="1022" spans="1:3" x14ac:dyDescent="0.25">
      <c r="A1022" s="72"/>
      <c r="C1022" s="36"/>
    </row>
    <row r="1023" spans="1:3" x14ac:dyDescent="0.25">
      <c r="A1023" s="72"/>
      <c r="C1023" s="36"/>
    </row>
    <row r="1024" spans="1:3" x14ac:dyDescent="0.25">
      <c r="A1024" s="72"/>
      <c r="C1024" s="36"/>
    </row>
    <row r="1025" spans="1:3" x14ac:dyDescent="0.25">
      <c r="A1025" s="72"/>
      <c r="C1025" s="36"/>
    </row>
    <row r="1026" spans="1:3" x14ac:dyDescent="0.25">
      <c r="A1026" s="72"/>
      <c r="C1026" s="36"/>
    </row>
    <row r="1027" spans="1:3" x14ac:dyDescent="0.25">
      <c r="A1027" s="72"/>
      <c r="C1027" s="36"/>
    </row>
    <row r="1028" spans="1:3" x14ac:dyDescent="0.25">
      <c r="A1028" s="72"/>
      <c r="C1028" s="36"/>
    </row>
    <row r="1029" spans="1:3" x14ac:dyDescent="0.25">
      <c r="A1029" s="72"/>
      <c r="C1029" s="36"/>
    </row>
    <row r="1030" spans="1:3" x14ac:dyDescent="0.25">
      <c r="A1030" s="72"/>
      <c r="C1030" s="36"/>
    </row>
    <row r="1031" spans="1:3" x14ac:dyDescent="0.25">
      <c r="A1031" s="72"/>
      <c r="C1031" s="36"/>
    </row>
    <row r="1032" spans="1:3" x14ac:dyDescent="0.25">
      <c r="A1032" s="72"/>
      <c r="C1032" s="36"/>
    </row>
    <row r="1033" spans="1:3" x14ac:dyDescent="0.25">
      <c r="A1033" s="72"/>
      <c r="C1033" s="36"/>
    </row>
    <row r="1034" spans="1:3" x14ac:dyDescent="0.25">
      <c r="A1034" s="72"/>
      <c r="C1034" s="36"/>
    </row>
    <row r="1035" spans="1:3" x14ac:dyDescent="0.25">
      <c r="A1035" s="72"/>
      <c r="C1035" s="36"/>
    </row>
    <row r="1036" spans="1:3" x14ac:dyDescent="0.25">
      <c r="A1036" s="72"/>
      <c r="C1036" s="36"/>
    </row>
    <row r="1037" spans="1:3" x14ac:dyDescent="0.25">
      <c r="A1037" s="72"/>
      <c r="C1037" s="36"/>
    </row>
    <row r="1038" spans="1:3" x14ac:dyDescent="0.25">
      <c r="A1038" s="72"/>
      <c r="C1038" s="36"/>
    </row>
    <row r="1039" spans="1:3" x14ac:dyDescent="0.25">
      <c r="A1039" s="72"/>
      <c r="C1039" s="36"/>
    </row>
    <row r="1040" spans="1:3" x14ac:dyDescent="0.25">
      <c r="A1040" s="72"/>
      <c r="C1040" s="36"/>
    </row>
    <row r="1041" spans="1:3" x14ac:dyDescent="0.25">
      <c r="A1041" s="72"/>
      <c r="C1041" s="36"/>
    </row>
    <row r="1042" spans="1:3" x14ac:dyDescent="0.25">
      <c r="A1042" s="72"/>
      <c r="C1042" s="36"/>
    </row>
    <row r="1043" spans="1:3" x14ac:dyDescent="0.25">
      <c r="A1043" s="72"/>
      <c r="C1043" s="36"/>
    </row>
    <row r="1044" spans="1:3" x14ac:dyDescent="0.25">
      <c r="A1044" s="72"/>
      <c r="C1044" s="36"/>
    </row>
    <row r="1045" spans="1:3" x14ac:dyDescent="0.25">
      <c r="A1045" s="72"/>
      <c r="C1045" s="36"/>
    </row>
    <row r="1046" spans="1:3" x14ac:dyDescent="0.25">
      <c r="A1046" s="72"/>
      <c r="C1046" s="36"/>
    </row>
    <row r="1047" spans="1:3" x14ac:dyDescent="0.25">
      <c r="A1047" s="72"/>
      <c r="C1047" s="36"/>
    </row>
    <row r="1048" spans="1:3" x14ac:dyDescent="0.25">
      <c r="A1048" s="72"/>
      <c r="C1048" s="36"/>
    </row>
    <row r="1049" spans="1:3" x14ac:dyDescent="0.25">
      <c r="A1049" s="72"/>
      <c r="C1049" s="36"/>
    </row>
    <row r="1050" spans="1:3" x14ac:dyDescent="0.25">
      <c r="A1050" s="72"/>
      <c r="C1050" s="36"/>
    </row>
    <row r="1051" spans="1:3" x14ac:dyDescent="0.25">
      <c r="A1051" s="72"/>
      <c r="C1051" s="36"/>
    </row>
    <row r="1052" spans="1:3" x14ac:dyDescent="0.25">
      <c r="A1052" s="72"/>
      <c r="C1052" s="36"/>
    </row>
    <row r="1053" spans="1:3" x14ac:dyDescent="0.25">
      <c r="A1053" s="72"/>
      <c r="C1053" s="36"/>
    </row>
    <row r="1054" spans="1:3" x14ac:dyDescent="0.25">
      <c r="A1054" s="72"/>
      <c r="C1054" s="36"/>
    </row>
    <row r="1055" spans="1:3" x14ac:dyDescent="0.25">
      <c r="A1055" s="72"/>
      <c r="C1055" s="36"/>
    </row>
    <row r="1056" spans="1:3" x14ac:dyDescent="0.25">
      <c r="A1056" s="72"/>
      <c r="C1056" s="36"/>
    </row>
    <row r="1057" spans="1:3" x14ac:dyDescent="0.25">
      <c r="A1057" s="72"/>
      <c r="C1057" s="36"/>
    </row>
    <row r="1058" spans="1:3" x14ac:dyDescent="0.25">
      <c r="A1058" s="72"/>
      <c r="C1058" s="36"/>
    </row>
    <row r="1059" spans="1:3" x14ac:dyDescent="0.25">
      <c r="A1059" s="72"/>
      <c r="C1059" s="36"/>
    </row>
    <row r="1060" spans="1:3" x14ac:dyDescent="0.25">
      <c r="A1060" s="72"/>
      <c r="C1060" s="36"/>
    </row>
    <row r="1061" spans="1:3" x14ac:dyDescent="0.25">
      <c r="A1061" s="72"/>
      <c r="C1061" s="36"/>
    </row>
    <row r="1062" spans="1:3" x14ac:dyDescent="0.25">
      <c r="A1062" s="72"/>
      <c r="C1062" s="36"/>
    </row>
    <row r="1063" spans="1:3" x14ac:dyDescent="0.25">
      <c r="A1063" s="72"/>
      <c r="C1063" s="36"/>
    </row>
    <row r="1064" spans="1:3" x14ac:dyDescent="0.25">
      <c r="A1064" s="72"/>
      <c r="C1064" s="36"/>
    </row>
    <row r="1065" spans="1:3" x14ac:dyDescent="0.25">
      <c r="A1065" s="72"/>
      <c r="C1065" s="36"/>
    </row>
    <row r="1066" spans="1:3" x14ac:dyDescent="0.25">
      <c r="A1066" s="72"/>
      <c r="C1066" s="36"/>
    </row>
    <row r="1067" spans="1:3" x14ac:dyDescent="0.25">
      <c r="A1067" s="72"/>
      <c r="C1067" s="36"/>
    </row>
    <row r="1068" spans="1:3" x14ac:dyDescent="0.25">
      <c r="A1068" s="72"/>
      <c r="C1068" s="36"/>
    </row>
    <row r="1069" spans="1:3" x14ac:dyDescent="0.25">
      <c r="A1069" s="72"/>
      <c r="C1069" s="36"/>
    </row>
    <row r="1070" spans="1:3" x14ac:dyDescent="0.25">
      <c r="A1070" s="72"/>
      <c r="C1070" s="36"/>
    </row>
    <row r="1071" spans="1:3" x14ac:dyDescent="0.25">
      <c r="A1071" s="72"/>
      <c r="C1071" s="36"/>
    </row>
    <row r="1072" spans="1:3" x14ac:dyDescent="0.25">
      <c r="A1072" s="72"/>
      <c r="C1072" s="36"/>
    </row>
    <row r="1073" spans="1:3" x14ac:dyDescent="0.25">
      <c r="A1073" s="72"/>
      <c r="C1073" s="36"/>
    </row>
    <row r="1074" spans="1:3" x14ac:dyDescent="0.25">
      <c r="A1074" s="72"/>
      <c r="C1074" s="36"/>
    </row>
    <row r="1075" spans="1:3" x14ac:dyDescent="0.25">
      <c r="A1075" s="72"/>
      <c r="C1075" s="36"/>
    </row>
    <row r="1076" spans="1:3" x14ac:dyDescent="0.25">
      <c r="A1076" s="72"/>
      <c r="C1076" s="36"/>
    </row>
    <row r="1077" spans="1:3" x14ac:dyDescent="0.25">
      <c r="A1077" s="72"/>
      <c r="C1077" s="36"/>
    </row>
    <row r="1078" spans="1:3" x14ac:dyDescent="0.25">
      <c r="A1078" s="72"/>
      <c r="C1078" s="36"/>
    </row>
    <row r="1079" spans="1:3" x14ac:dyDescent="0.25">
      <c r="A1079" s="72"/>
      <c r="C1079" s="36"/>
    </row>
    <row r="1080" spans="1:3" x14ac:dyDescent="0.25">
      <c r="A1080" s="72"/>
      <c r="C1080" s="36"/>
    </row>
    <row r="1081" spans="1:3" x14ac:dyDescent="0.25">
      <c r="A1081" s="72"/>
      <c r="C1081" s="36"/>
    </row>
    <row r="1082" spans="1:3" x14ac:dyDescent="0.25">
      <c r="A1082" s="72"/>
      <c r="C1082" s="36"/>
    </row>
    <row r="1083" spans="1:3" x14ac:dyDescent="0.25">
      <c r="A1083" s="72"/>
      <c r="C1083" s="36"/>
    </row>
    <row r="1084" spans="1:3" x14ac:dyDescent="0.25">
      <c r="A1084" s="72"/>
      <c r="C1084" s="36"/>
    </row>
    <row r="1085" spans="1:3" x14ac:dyDescent="0.25">
      <c r="A1085" s="72"/>
      <c r="C1085" s="36"/>
    </row>
    <row r="1086" spans="1:3" x14ac:dyDescent="0.25">
      <c r="A1086" s="72"/>
      <c r="C1086" s="36"/>
    </row>
    <row r="1087" spans="1:3" x14ac:dyDescent="0.25">
      <c r="A1087" s="72"/>
      <c r="C1087" s="36"/>
    </row>
    <row r="1088" spans="1:3" x14ac:dyDescent="0.25">
      <c r="A1088" s="72"/>
      <c r="C1088" s="36"/>
    </row>
    <row r="1089" spans="1:3" x14ac:dyDescent="0.25">
      <c r="A1089" s="72"/>
      <c r="C1089" s="36"/>
    </row>
    <row r="1090" spans="1:3" x14ac:dyDescent="0.25">
      <c r="A1090" s="72"/>
      <c r="C1090" s="36"/>
    </row>
    <row r="1091" spans="1:3" x14ac:dyDescent="0.25">
      <c r="A1091" s="72"/>
      <c r="C1091" s="36"/>
    </row>
    <row r="1092" spans="1:3" x14ac:dyDescent="0.25">
      <c r="A1092" s="72"/>
      <c r="C1092" s="36"/>
    </row>
    <row r="1093" spans="1:3" x14ac:dyDescent="0.25">
      <c r="A1093" s="72"/>
      <c r="C1093" s="36"/>
    </row>
    <row r="1094" spans="1:3" x14ac:dyDescent="0.25">
      <c r="A1094" s="72"/>
      <c r="C1094" s="36"/>
    </row>
    <row r="1095" spans="1:3" x14ac:dyDescent="0.25">
      <c r="A1095" s="72"/>
      <c r="C1095" s="36"/>
    </row>
    <row r="1096" spans="1:3" x14ac:dyDescent="0.25">
      <c r="A1096" s="72"/>
      <c r="C1096" s="36"/>
    </row>
    <row r="1097" spans="1:3" x14ac:dyDescent="0.25">
      <c r="A1097" s="72"/>
      <c r="C1097" s="36"/>
    </row>
    <row r="1098" spans="1:3" x14ac:dyDescent="0.25">
      <c r="A1098" s="72"/>
      <c r="C1098" s="36"/>
    </row>
    <row r="1099" spans="1:3" x14ac:dyDescent="0.25">
      <c r="A1099" s="72"/>
      <c r="C1099" s="36"/>
    </row>
    <row r="1100" spans="1:3" x14ac:dyDescent="0.25">
      <c r="A1100" s="72"/>
      <c r="C1100" s="36"/>
    </row>
    <row r="1101" spans="1:3" x14ac:dyDescent="0.25">
      <c r="A1101" s="72"/>
      <c r="C1101" s="36"/>
    </row>
    <row r="1102" spans="1:3" x14ac:dyDescent="0.25">
      <c r="A1102" s="72"/>
      <c r="C1102" s="36"/>
    </row>
    <row r="1103" spans="1:3" x14ac:dyDescent="0.25">
      <c r="A1103" s="72"/>
      <c r="C1103" s="36"/>
    </row>
    <row r="1104" spans="1:3" x14ac:dyDescent="0.25">
      <c r="A1104" s="72"/>
      <c r="C1104" s="36"/>
    </row>
    <row r="1105" spans="1:3" x14ac:dyDescent="0.25">
      <c r="A1105" s="72"/>
      <c r="C1105" s="36"/>
    </row>
    <row r="1106" spans="1:3" x14ac:dyDescent="0.25">
      <c r="A1106" s="72"/>
      <c r="C1106" s="36"/>
    </row>
    <row r="1107" spans="1:3" x14ac:dyDescent="0.25">
      <c r="A1107" s="72"/>
      <c r="C1107" s="36"/>
    </row>
    <row r="1108" spans="1:3" x14ac:dyDescent="0.25">
      <c r="A1108" s="72"/>
      <c r="C1108" s="36"/>
    </row>
    <row r="1109" spans="1:3" x14ac:dyDescent="0.25">
      <c r="A1109" s="72"/>
      <c r="C1109" s="36"/>
    </row>
    <row r="1110" spans="1:3" x14ac:dyDescent="0.25">
      <c r="A1110" s="72"/>
      <c r="C1110" s="36"/>
    </row>
    <row r="1111" spans="1:3" x14ac:dyDescent="0.25">
      <c r="A1111" s="72"/>
      <c r="C1111" s="36"/>
    </row>
    <row r="1112" spans="1:3" x14ac:dyDescent="0.25">
      <c r="A1112" s="72"/>
      <c r="C1112" s="36"/>
    </row>
    <row r="1113" spans="1:3" x14ac:dyDescent="0.25">
      <c r="A1113" s="72"/>
      <c r="C1113" s="36"/>
    </row>
    <row r="1114" spans="1:3" x14ac:dyDescent="0.25">
      <c r="A1114" s="72"/>
      <c r="C1114" s="36"/>
    </row>
    <row r="1115" spans="1:3" x14ac:dyDescent="0.25">
      <c r="A1115" s="72"/>
      <c r="C1115" s="36"/>
    </row>
    <row r="1116" spans="1:3" x14ac:dyDescent="0.25">
      <c r="A1116" s="72"/>
      <c r="C1116" s="36"/>
    </row>
    <row r="1117" spans="1:3" x14ac:dyDescent="0.25">
      <c r="A1117" s="72"/>
      <c r="C1117" s="36"/>
    </row>
    <row r="1118" spans="1:3" x14ac:dyDescent="0.25">
      <c r="A1118" s="72"/>
      <c r="C1118" s="36"/>
    </row>
    <row r="1119" spans="1:3" x14ac:dyDescent="0.25">
      <c r="A1119" s="72"/>
      <c r="C1119" s="36"/>
    </row>
    <row r="1120" spans="1:3" x14ac:dyDescent="0.25">
      <c r="A1120" s="72"/>
      <c r="C1120" s="36"/>
    </row>
    <row r="1121" spans="1:3" x14ac:dyDescent="0.25">
      <c r="A1121" s="72"/>
      <c r="C1121" s="36"/>
    </row>
    <row r="1122" spans="1:3" x14ac:dyDescent="0.25">
      <c r="A1122" s="72"/>
      <c r="C1122" s="36"/>
    </row>
    <row r="1123" spans="1:3" x14ac:dyDescent="0.25">
      <c r="A1123" s="72"/>
      <c r="C1123" s="36"/>
    </row>
    <row r="1124" spans="1:3" x14ac:dyDescent="0.25">
      <c r="A1124" s="72"/>
      <c r="C1124" s="36"/>
    </row>
    <row r="1125" spans="1:3" x14ac:dyDescent="0.25">
      <c r="A1125" s="72"/>
      <c r="C1125" s="36"/>
    </row>
    <row r="1126" spans="1:3" x14ac:dyDescent="0.25">
      <c r="A1126" s="72"/>
      <c r="C1126" s="36"/>
    </row>
    <row r="1127" spans="1:3" x14ac:dyDescent="0.25">
      <c r="A1127" s="72"/>
      <c r="C1127" s="36"/>
    </row>
    <row r="1128" spans="1:3" x14ac:dyDescent="0.25">
      <c r="A1128" s="72"/>
      <c r="C1128" s="36"/>
    </row>
    <row r="1129" spans="1:3" x14ac:dyDescent="0.25">
      <c r="A1129" s="72"/>
      <c r="C1129" s="36"/>
    </row>
    <row r="1130" spans="1:3" x14ac:dyDescent="0.25">
      <c r="A1130" s="72"/>
      <c r="C1130" s="36"/>
    </row>
    <row r="1131" spans="1:3" x14ac:dyDescent="0.25">
      <c r="A1131" s="72"/>
      <c r="C1131" s="36"/>
    </row>
    <row r="1132" spans="1:3" x14ac:dyDescent="0.25">
      <c r="A1132" s="72"/>
      <c r="C1132" s="36"/>
    </row>
    <row r="1133" spans="1:3" x14ac:dyDescent="0.25">
      <c r="A1133" s="72"/>
      <c r="C1133" s="36"/>
    </row>
    <row r="1134" spans="1:3" x14ac:dyDescent="0.25">
      <c r="A1134" s="72"/>
      <c r="C1134" s="36"/>
    </row>
    <row r="1135" spans="1:3" x14ac:dyDescent="0.25">
      <c r="A1135" s="72"/>
      <c r="C1135" s="36"/>
    </row>
    <row r="1136" spans="1:3" x14ac:dyDescent="0.25">
      <c r="A1136" s="72"/>
      <c r="C1136" s="36"/>
    </row>
    <row r="1137" spans="1:3" x14ac:dyDescent="0.25">
      <c r="A1137" s="72"/>
      <c r="C1137" s="36"/>
    </row>
    <row r="1138" spans="1:3" x14ac:dyDescent="0.25">
      <c r="A1138" s="72"/>
      <c r="C1138" s="36"/>
    </row>
    <row r="1139" spans="1:3" x14ac:dyDescent="0.25">
      <c r="A1139" s="72"/>
      <c r="C1139" s="36"/>
    </row>
    <row r="1140" spans="1:3" x14ac:dyDescent="0.25">
      <c r="A1140" s="72"/>
      <c r="C1140" s="36"/>
    </row>
    <row r="1141" spans="1:3" x14ac:dyDescent="0.25">
      <c r="A1141" s="72"/>
      <c r="C1141" s="36"/>
    </row>
    <row r="1142" spans="1:3" x14ac:dyDescent="0.25">
      <c r="A1142" s="72"/>
      <c r="C1142" s="36"/>
    </row>
    <row r="1143" spans="1:3" x14ac:dyDescent="0.25">
      <c r="A1143" s="72"/>
      <c r="C1143" s="36"/>
    </row>
    <row r="1144" spans="1:3" x14ac:dyDescent="0.25">
      <c r="A1144" s="72"/>
      <c r="C1144" s="36"/>
    </row>
    <row r="1145" spans="1:3" x14ac:dyDescent="0.25">
      <c r="A1145" s="72"/>
      <c r="C1145" s="36"/>
    </row>
    <row r="1146" spans="1:3" x14ac:dyDescent="0.25">
      <c r="A1146" s="72"/>
      <c r="C1146" s="36"/>
    </row>
    <row r="1147" spans="1:3" x14ac:dyDescent="0.25">
      <c r="A1147" s="72"/>
      <c r="C1147" s="36"/>
    </row>
    <row r="1148" spans="1:3" x14ac:dyDescent="0.25">
      <c r="A1148" s="72"/>
      <c r="C1148" s="36"/>
    </row>
    <row r="1149" spans="1:3" x14ac:dyDescent="0.25">
      <c r="A1149" s="72"/>
      <c r="C1149" s="36"/>
    </row>
    <row r="1150" spans="1:3" x14ac:dyDescent="0.25">
      <c r="A1150" s="72"/>
    </row>
    <row r="1151" spans="1:3" x14ac:dyDescent="0.25">
      <c r="A1151" s="72"/>
    </row>
    <row r="1152" spans="1:3" x14ac:dyDescent="0.25">
      <c r="A1152" s="72"/>
    </row>
    <row r="1153" spans="1:1" x14ac:dyDescent="0.25">
      <c r="A1153" s="72"/>
    </row>
    <row r="1154" spans="1:1" x14ac:dyDescent="0.25">
      <c r="A1154" s="72"/>
    </row>
    <row r="1155" spans="1:1" x14ac:dyDescent="0.25">
      <c r="A1155" s="72"/>
    </row>
    <row r="1156" spans="1:1" x14ac:dyDescent="0.25">
      <c r="A1156" s="72"/>
    </row>
    <row r="1157" spans="1:1" x14ac:dyDescent="0.25">
      <c r="A1157" s="72"/>
    </row>
    <row r="1158" spans="1:1" x14ac:dyDescent="0.25">
      <c r="A1158" s="72"/>
    </row>
    <row r="1159" spans="1:1" x14ac:dyDescent="0.25">
      <c r="A1159" s="72"/>
    </row>
    <row r="1160" spans="1:1" x14ac:dyDescent="0.25">
      <c r="A1160" s="72"/>
    </row>
    <row r="1161" spans="1:1" x14ac:dyDescent="0.25">
      <c r="A1161" s="72"/>
    </row>
    <row r="1162" spans="1:1" x14ac:dyDescent="0.25">
      <c r="A1162" s="72"/>
    </row>
    <row r="1163" spans="1:1" x14ac:dyDescent="0.25">
      <c r="A1163" s="72"/>
    </row>
    <row r="1164" spans="1:1" x14ac:dyDescent="0.25">
      <c r="A1164" s="72"/>
    </row>
    <row r="1165" spans="1:1" x14ac:dyDescent="0.25">
      <c r="A1165" s="72"/>
    </row>
    <row r="1166" spans="1:1" x14ac:dyDescent="0.25">
      <c r="A1166" s="72"/>
    </row>
    <row r="1167" spans="1:1" x14ac:dyDescent="0.25">
      <c r="A1167" s="72"/>
    </row>
    <row r="1168" spans="1:1" x14ac:dyDescent="0.25">
      <c r="A1168" s="72"/>
    </row>
    <row r="1169" spans="1:1" x14ac:dyDescent="0.25">
      <c r="A1169" s="72"/>
    </row>
    <row r="1170" spans="1:1" x14ac:dyDescent="0.25">
      <c r="A1170" s="72"/>
    </row>
    <row r="1171" spans="1:1" x14ac:dyDescent="0.25">
      <c r="A1171" s="72"/>
    </row>
    <row r="1172" spans="1:1" x14ac:dyDescent="0.25">
      <c r="A1172" s="72"/>
    </row>
    <row r="1173" spans="1:1" x14ac:dyDescent="0.25">
      <c r="A1173" s="72"/>
    </row>
    <row r="1174" spans="1:1" x14ac:dyDescent="0.25">
      <c r="A1174" s="72"/>
    </row>
    <row r="1175" spans="1:1" x14ac:dyDescent="0.25">
      <c r="A1175" s="72"/>
    </row>
    <row r="1176" spans="1:1" x14ac:dyDescent="0.25">
      <c r="A1176" s="72"/>
    </row>
    <row r="1177" spans="1:1" x14ac:dyDescent="0.25">
      <c r="A1177" s="72"/>
    </row>
    <row r="1178" spans="1:1" x14ac:dyDescent="0.25">
      <c r="A1178" s="72"/>
    </row>
    <row r="1179" spans="1:1" x14ac:dyDescent="0.25">
      <c r="A1179" s="72"/>
    </row>
    <row r="1180" spans="1:1" x14ac:dyDescent="0.25">
      <c r="A1180" s="72"/>
    </row>
    <row r="1181" spans="1:1" x14ac:dyDescent="0.25">
      <c r="A1181" s="72"/>
    </row>
    <row r="1182" spans="1:1" x14ac:dyDescent="0.25">
      <c r="A1182" s="72"/>
    </row>
    <row r="1183" spans="1:1" x14ac:dyDescent="0.25">
      <c r="A1183" s="72"/>
    </row>
    <row r="1184" spans="1:1" x14ac:dyDescent="0.25">
      <c r="A1184" s="72"/>
    </row>
    <row r="1185" spans="1:1" x14ac:dyDescent="0.25">
      <c r="A1185" s="72"/>
    </row>
    <row r="1186" spans="1:1" x14ac:dyDescent="0.25">
      <c r="A1186" s="72"/>
    </row>
    <row r="1187" spans="1:1" x14ac:dyDescent="0.25">
      <c r="A1187" s="72"/>
    </row>
    <row r="1188" spans="1:1" x14ac:dyDescent="0.25">
      <c r="A1188" s="72"/>
    </row>
    <row r="1189" spans="1:1" x14ac:dyDescent="0.25">
      <c r="A1189" s="72"/>
    </row>
    <row r="1190" spans="1:1" x14ac:dyDescent="0.25">
      <c r="A1190" s="72"/>
    </row>
    <row r="1191" spans="1:1" x14ac:dyDescent="0.25">
      <c r="A1191" s="72"/>
    </row>
    <row r="1192" spans="1:1" x14ac:dyDescent="0.25">
      <c r="A1192" s="72"/>
    </row>
    <row r="1193" spans="1:1" x14ac:dyDescent="0.25">
      <c r="A1193" s="72"/>
    </row>
    <row r="1194" spans="1:1" x14ac:dyDescent="0.25">
      <c r="A1194" s="72"/>
    </row>
    <row r="1195" spans="1:1" x14ac:dyDescent="0.25">
      <c r="A1195" s="72"/>
    </row>
    <row r="1196" spans="1:1" x14ac:dyDescent="0.25">
      <c r="A1196" s="72"/>
    </row>
    <row r="1197" spans="1:1" x14ac:dyDescent="0.25">
      <c r="A1197" s="72"/>
    </row>
    <row r="1198" spans="1:1" x14ac:dyDescent="0.25">
      <c r="A1198" s="72"/>
    </row>
    <row r="1199" spans="1:1" x14ac:dyDescent="0.25">
      <c r="A1199" s="72"/>
    </row>
    <row r="1200" spans="1:1" x14ac:dyDescent="0.25">
      <c r="A1200" s="72"/>
    </row>
    <row r="1201" spans="1:1" x14ac:dyDescent="0.25">
      <c r="A1201" s="72"/>
    </row>
    <row r="1202" spans="1:1" x14ac:dyDescent="0.25">
      <c r="A1202" s="72"/>
    </row>
    <row r="1203" spans="1:1" x14ac:dyDescent="0.25">
      <c r="A1203" s="72"/>
    </row>
    <row r="1204" spans="1:1" x14ac:dyDescent="0.25">
      <c r="A1204" s="72"/>
    </row>
    <row r="1205" spans="1:1" x14ac:dyDescent="0.25">
      <c r="A1205" s="72"/>
    </row>
    <row r="1206" spans="1:1" x14ac:dyDescent="0.25">
      <c r="A1206" s="72"/>
    </row>
    <row r="1207" spans="1:1" x14ac:dyDescent="0.25">
      <c r="A1207" s="72"/>
    </row>
    <row r="1208" spans="1:1" x14ac:dyDescent="0.25">
      <c r="A1208" s="72"/>
    </row>
    <row r="1209" spans="1:1" x14ac:dyDescent="0.25">
      <c r="A1209" s="72"/>
    </row>
    <row r="1210" spans="1:1" x14ac:dyDescent="0.25">
      <c r="A1210" s="72"/>
    </row>
    <row r="1211" spans="1:1" x14ac:dyDescent="0.25">
      <c r="A1211" s="72"/>
    </row>
    <row r="1212" spans="1:1" x14ac:dyDescent="0.25">
      <c r="A1212" s="72"/>
    </row>
    <row r="1213" spans="1:1" x14ac:dyDescent="0.25">
      <c r="A1213" s="72"/>
    </row>
    <row r="1214" spans="1:1" x14ac:dyDescent="0.25">
      <c r="A1214" s="72"/>
    </row>
    <row r="1215" spans="1:1" x14ac:dyDescent="0.25">
      <c r="A1215" s="72"/>
    </row>
    <row r="1216" spans="1:1" x14ac:dyDescent="0.25">
      <c r="A1216" s="72"/>
    </row>
    <row r="1217" spans="1:1" x14ac:dyDescent="0.25">
      <c r="A1217" s="72"/>
    </row>
    <row r="1218" spans="1:1" x14ac:dyDescent="0.25">
      <c r="A1218" s="72"/>
    </row>
    <row r="1219" spans="1:1" x14ac:dyDescent="0.25">
      <c r="A1219" s="72"/>
    </row>
    <row r="1220" spans="1:1" x14ac:dyDescent="0.25">
      <c r="A1220" s="72"/>
    </row>
    <row r="1221" spans="1:1" x14ac:dyDescent="0.25">
      <c r="A1221" s="72"/>
    </row>
    <row r="1222" spans="1:1" x14ac:dyDescent="0.25">
      <c r="A1222" s="72"/>
    </row>
    <row r="1223" spans="1:1" x14ac:dyDescent="0.25">
      <c r="A1223" s="72"/>
    </row>
    <row r="1224" spans="1:1" x14ac:dyDescent="0.25">
      <c r="A1224" s="72"/>
    </row>
    <row r="1225" spans="1:1" x14ac:dyDescent="0.25">
      <c r="A1225" s="72"/>
    </row>
    <row r="1226" spans="1:1" x14ac:dyDescent="0.25">
      <c r="A1226" s="72"/>
    </row>
    <row r="1227" spans="1:1" x14ac:dyDescent="0.25">
      <c r="A1227" s="72"/>
    </row>
    <row r="1228" spans="1:1" x14ac:dyDescent="0.25">
      <c r="A1228" s="72"/>
    </row>
    <row r="1229" spans="1:1" x14ac:dyDescent="0.25">
      <c r="A1229" s="72"/>
    </row>
    <row r="1230" spans="1:1" x14ac:dyDescent="0.25">
      <c r="A1230" s="72"/>
    </row>
    <row r="1231" spans="1:1" x14ac:dyDescent="0.25">
      <c r="A1231" s="72"/>
    </row>
    <row r="1232" spans="1:1" x14ac:dyDescent="0.25">
      <c r="A1232" s="72"/>
    </row>
    <row r="1233" spans="1:1" x14ac:dyDescent="0.25">
      <c r="A1233" s="72"/>
    </row>
    <row r="1234" spans="1:1" x14ac:dyDescent="0.25">
      <c r="A1234" s="72"/>
    </row>
    <row r="1235" spans="1:1" x14ac:dyDescent="0.25">
      <c r="A1235" s="72"/>
    </row>
    <row r="1236" spans="1:1" x14ac:dyDescent="0.25">
      <c r="A1236" s="72"/>
    </row>
    <row r="1237" spans="1:1" x14ac:dyDescent="0.25">
      <c r="A1237" s="72"/>
    </row>
    <row r="1238" spans="1:1" x14ac:dyDescent="0.25">
      <c r="A1238" s="72"/>
    </row>
    <row r="1239" spans="1:1" x14ac:dyDescent="0.25">
      <c r="A1239" s="72"/>
    </row>
    <row r="1240" spans="1:1" x14ac:dyDescent="0.25">
      <c r="A1240" s="72"/>
    </row>
    <row r="1241" spans="1:1" x14ac:dyDescent="0.25">
      <c r="A1241" s="72"/>
    </row>
    <row r="1242" spans="1:1" x14ac:dyDescent="0.25">
      <c r="A1242" s="72"/>
    </row>
    <row r="1243" spans="1:1" x14ac:dyDescent="0.25">
      <c r="A1243" s="72"/>
    </row>
    <row r="1244" spans="1:1" x14ac:dyDescent="0.25">
      <c r="A1244" s="72"/>
    </row>
    <row r="1245" spans="1:1" x14ac:dyDescent="0.25">
      <c r="A1245" s="72"/>
    </row>
    <row r="1246" spans="1:1" x14ac:dyDescent="0.25">
      <c r="A1246" s="72"/>
    </row>
    <row r="1247" spans="1:1" x14ac:dyDescent="0.25">
      <c r="A1247" s="72"/>
    </row>
    <row r="1248" spans="1:1" x14ac:dyDescent="0.25">
      <c r="A1248" s="72"/>
    </row>
    <row r="1249" spans="1:1" x14ac:dyDescent="0.25">
      <c r="A1249" s="72"/>
    </row>
    <row r="1250" spans="1:1" x14ac:dyDescent="0.25">
      <c r="A1250" s="72"/>
    </row>
    <row r="1251" spans="1:1" x14ac:dyDescent="0.25">
      <c r="A1251" s="72"/>
    </row>
    <row r="1252" spans="1:1" x14ac:dyDescent="0.25">
      <c r="A1252" s="72"/>
    </row>
    <row r="1253" spans="1:1" x14ac:dyDescent="0.25">
      <c r="A1253" s="72"/>
    </row>
    <row r="1254" spans="1:1" x14ac:dyDescent="0.25">
      <c r="A1254" s="72"/>
    </row>
    <row r="1255" spans="1:1" x14ac:dyDescent="0.25">
      <c r="A1255" s="72"/>
    </row>
    <row r="1256" spans="1:1" x14ac:dyDescent="0.25">
      <c r="A1256" s="72"/>
    </row>
    <row r="1257" spans="1:1" x14ac:dyDescent="0.25">
      <c r="A1257" s="72"/>
    </row>
    <row r="1258" spans="1:1" x14ac:dyDescent="0.25">
      <c r="A1258" s="72"/>
    </row>
    <row r="1259" spans="1:1" x14ac:dyDescent="0.25">
      <c r="A1259" s="72"/>
    </row>
    <row r="1260" spans="1:1" x14ac:dyDescent="0.25">
      <c r="A1260" s="72"/>
    </row>
    <row r="1261" spans="1:1" x14ac:dyDescent="0.25">
      <c r="A1261" s="72"/>
    </row>
    <row r="1262" spans="1:1" x14ac:dyDescent="0.25">
      <c r="A1262" s="72"/>
    </row>
    <row r="1263" spans="1:1" x14ac:dyDescent="0.25">
      <c r="A1263" s="72"/>
    </row>
    <row r="1264" spans="1:1" x14ac:dyDescent="0.25">
      <c r="A1264" s="72"/>
    </row>
    <row r="1265" spans="1:1" x14ac:dyDescent="0.25">
      <c r="A1265" s="72"/>
    </row>
    <row r="1266" spans="1:1" x14ac:dyDescent="0.25">
      <c r="A1266" s="72"/>
    </row>
    <row r="1267" spans="1:1" x14ac:dyDescent="0.25">
      <c r="A1267" s="72"/>
    </row>
    <row r="1268" spans="1:1" x14ac:dyDescent="0.25">
      <c r="A1268" s="72"/>
    </row>
    <row r="1269" spans="1:1" x14ac:dyDescent="0.25">
      <c r="A1269" s="72"/>
    </row>
    <row r="1270" spans="1:1" x14ac:dyDescent="0.25">
      <c r="A1270" s="72"/>
    </row>
    <row r="1271" spans="1:1" x14ac:dyDescent="0.25">
      <c r="A1271" s="72"/>
    </row>
    <row r="1272" spans="1:1" x14ac:dyDescent="0.25">
      <c r="A1272" s="72"/>
    </row>
    <row r="1273" spans="1:1" x14ac:dyDescent="0.25">
      <c r="A1273" s="72"/>
    </row>
    <row r="1274" spans="1:1" x14ac:dyDescent="0.25">
      <c r="A1274" s="72"/>
    </row>
    <row r="1275" spans="1:1" x14ac:dyDescent="0.25">
      <c r="A1275" s="72"/>
    </row>
    <row r="1276" spans="1:1" x14ac:dyDescent="0.25">
      <c r="A1276" s="72"/>
    </row>
    <row r="1277" spans="1:1" x14ac:dyDescent="0.25">
      <c r="A1277" s="72"/>
    </row>
    <row r="1278" spans="1:1" x14ac:dyDescent="0.25">
      <c r="A1278" s="72"/>
    </row>
    <row r="1279" spans="1:1" x14ac:dyDescent="0.25">
      <c r="A1279" s="72"/>
    </row>
    <row r="1280" spans="1:1" x14ac:dyDescent="0.25">
      <c r="A1280" s="72"/>
    </row>
    <row r="1281" spans="1:1" x14ac:dyDescent="0.25">
      <c r="A1281" s="72"/>
    </row>
    <row r="1282" spans="1:1" x14ac:dyDescent="0.25">
      <c r="A1282" s="72"/>
    </row>
    <row r="1283" spans="1:1" x14ac:dyDescent="0.25">
      <c r="A1283" s="72"/>
    </row>
    <row r="1284" spans="1:1" x14ac:dyDescent="0.25">
      <c r="A1284" s="72"/>
    </row>
    <row r="1285" spans="1:1" x14ac:dyDescent="0.25">
      <c r="A1285" s="72"/>
    </row>
    <row r="1286" spans="1:1" x14ac:dyDescent="0.25">
      <c r="A1286" s="72"/>
    </row>
    <row r="1287" spans="1:1" x14ac:dyDescent="0.25">
      <c r="A1287" s="72"/>
    </row>
    <row r="1288" spans="1:1" x14ac:dyDescent="0.25">
      <c r="A1288" s="72"/>
    </row>
    <row r="1289" spans="1:1" x14ac:dyDescent="0.25">
      <c r="A1289" s="72"/>
    </row>
    <row r="1290" spans="1:1" x14ac:dyDescent="0.25">
      <c r="A1290" s="72"/>
    </row>
    <row r="1291" spans="1:1" x14ac:dyDescent="0.25">
      <c r="A1291" s="72"/>
    </row>
    <row r="1292" spans="1:1" x14ac:dyDescent="0.25">
      <c r="A1292" s="72"/>
    </row>
    <row r="1293" spans="1:1" x14ac:dyDescent="0.25">
      <c r="A1293" s="72"/>
    </row>
    <row r="1294" spans="1:1" x14ac:dyDescent="0.25">
      <c r="A1294" s="72"/>
    </row>
    <row r="1295" spans="1:1" x14ac:dyDescent="0.25">
      <c r="A1295" s="72"/>
    </row>
    <row r="1296" spans="1:1" x14ac:dyDescent="0.25">
      <c r="A1296" s="72"/>
    </row>
    <row r="1297" spans="1:1" x14ac:dyDescent="0.25">
      <c r="A1297" s="72"/>
    </row>
    <row r="1298" spans="1:1" x14ac:dyDescent="0.25">
      <c r="A1298" s="72"/>
    </row>
    <row r="1299" spans="1:1" x14ac:dyDescent="0.25">
      <c r="A1299" s="72"/>
    </row>
    <row r="1300" spans="1:1" x14ac:dyDescent="0.25">
      <c r="A1300" s="72"/>
    </row>
    <row r="1301" spans="1:1" x14ac:dyDescent="0.25">
      <c r="A1301" s="72"/>
    </row>
    <row r="1302" spans="1:1" x14ac:dyDescent="0.25">
      <c r="A1302" s="72"/>
    </row>
    <row r="1303" spans="1:1" x14ac:dyDescent="0.25">
      <c r="A1303" s="72"/>
    </row>
    <row r="1304" spans="1:1" x14ac:dyDescent="0.25">
      <c r="A1304" s="72"/>
    </row>
    <row r="1305" spans="1:1" x14ac:dyDescent="0.25">
      <c r="A1305" s="72"/>
    </row>
    <row r="1306" spans="1:1" x14ac:dyDescent="0.25">
      <c r="A1306" s="72"/>
    </row>
    <row r="1307" spans="1:1" x14ac:dyDescent="0.25">
      <c r="A1307" s="72"/>
    </row>
    <row r="1308" spans="1:1" x14ac:dyDescent="0.25">
      <c r="A1308" s="72"/>
    </row>
    <row r="1309" spans="1:1" x14ac:dyDescent="0.25">
      <c r="A1309" s="72"/>
    </row>
    <row r="1310" spans="1:1" x14ac:dyDescent="0.25">
      <c r="A1310" s="72"/>
    </row>
    <row r="1311" spans="1:1" x14ac:dyDescent="0.25">
      <c r="A1311" s="72"/>
    </row>
    <row r="1312" spans="1:1" x14ac:dyDescent="0.25">
      <c r="A1312" s="72"/>
    </row>
    <row r="1313" spans="1:1" x14ac:dyDescent="0.25">
      <c r="A1313" s="72"/>
    </row>
    <row r="1314" spans="1:1" x14ac:dyDescent="0.25">
      <c r="A1314" s="72"/>
    </row>
    <row r="1315" spans="1:1" x14ac:dyDescent="0.25">
      <c r="A1315" s="72"/>
    </row>
    <row r="1316" spans="1:1" x14ac:dyDescent="0.25">
      <c r="A1316" s="72"/>
    </row>
    <row r="1317" spans="1:1" x14ac:dyDescent="0.25">
      <c r="A1317" s="72"/>
    </row>
    <row r="1318" spans="1:1" x14ac:dyDescent="0.25">
      <c r="A1318" s="72"/>
    </row>
    <row r="1319" spans="1:1" x14ac:dyDescent="0.25">
      <c r="A1319" s="72"/>
    </row>
    <row r="1320" spans="1:1" x14ac:dyDescent="0.25">
      <c r="A1320" s="72"/>
    </row>
    <row r="1321" spans="1:1" x14ac:dyDescent="0.25">
      <c r="A1321" s="72"/>
    </row>
    <row r="1322" spans="1:1" x14ac:dyDescent="0.25">
      <c r="A1322" s="72"/>
    </row>
    <row r="1323" spans="1:1" x14ac:dyDescent="0.25">
      <c r="A1323" s="72"/>
    </row>
    <row r="1324" spans="1:1" x14ac:dyDescent="0.25">
      <c r="A1324" s="72"/>
    </row>
    <row r="1325" spans="1:1" x14ac:dyDescent="0.25">
      <c r="A1325" s="72"/>
    </row>
    <row r="1326" spans="1:1" x14ac:dyDescent="0.25">
      <c r="A1326" s="72"/>
    </row>
    <row r="1327" spans="1:1" x14ac:dyDescent="0.25">
      <c r="A1327" s="72"/>
    </row>
    <row r="1328" spans="1:1" x14ac:dyDescent="0.25">
      <c r="A1328" s="72"/>
    </row>
    <row r="1329" spans="1:1" x14ac:dyDescent="0.25">
      <c r="A1329" s="72"/>
    </row>
    <row r="1330" spans="1:1" x14ac:dyDescent="0.25">
      <c r="A1330" s="72"/>
    </row>
    <row r="1331" spans="1:1" x14ac:dyDescent="0.25">
      <c r="A1331" s="72"/>
    </row>
    <row r="1332" spans="1:1" x14ac:dyDescent="0.25">
      <c r="A1332" s="72"/>
    </row>
    <row r="1333" spans="1:1" x14ac:dyDescent="0.25">
      <c r="A1333" s="72"/>
    </row>
    <row r="1334" spans="1:1" x14ac:dyDescent="0.25">
      <c r="A1334" s="72"/>
    </row>
    <row r="1335" spans="1:1" x14ac:dyDescent="0.25">
      <c r="A1335" s="72"/>
    </row>
    <row r="1336" spans="1:1" x14ac:dyDescent="0.25">
      <c r="A1336" s="72"/>
    </row>
    <row r="1337" spans="1:1" x14ac:dyDescent="0.25">
      <c r="A1337" s="72"/>
    </row>
    <row r="1338" spans="1:1" x14ac:dyDescent="0.25">
      <c r="A1338" s="72"/>
    </row>
    <row r="1339" spans="1:1" x14ac:dyDescent="0.25">
      <c r="A1339" s="72"/>
    </row>
    <row r="1340" spans="1:1" x14ac:dyDescent="0.25">
      <c r="A1340" s="72"/>
    </row>
    <row r="1341" spans="1:1" x14ac:dyDescent="0.25">
      <c r="A1341" s="72"/>
    </row>
    <row r="1342" spans="1:1" x14ac:dyDescent="0.25">
      <c r="A1342" s="72"/>
    </row>
    <row r="1343" spans="1:1" x14ac:dyDescent="0.25">
      <c r="A1343" s="72"/>
    </row>
    <row r="1344" spans="1:1" x14ac:dyDescent="0.25">
      <c r="A1344" s="72"/>
    </row>
    <row r="1345" spans="1:1" x14ac:dyDescent="0.25">
      <c r="A1345" s="72"/>
    </row>
    <row r="1346" spans="1:1" x14ac:dyDescent="0.25">
      <c r="A1346" s="72"/>
    </row>
    <row r="1347" spans="1:1" x14ac:dyDescent="0.25">
      <c r="A1347" s="72"/>
    </row>
    <row r="1348" spans="1:1" x14ac:dyDescent="0.25">
      <c r="A1348" s="72"/>
    </row>
    <row r="1349" spans="1:1" x14ac:dyDescent="0.25">
      <c r="A1349" s="72"/>
    </row>
    <row r="1350" spans="1:1" x14ac:dyDescent="0.25">
      <c r="A1350" s="72"/>
    </row>
    <row r="1351" spans="1:1" x14ac:dyDescent="0.25">
      <c r="A1351" s="72"/>
    </row>
    <row r="1352" spans="1:1" x14ac:dyDescent="0.25">
      <c r="A1352" s="72"/>
    </row>
    <row r="1353" spans="1:1" x14ac:dyDescent="0.25">
      <c r="A1353" s="72"/>
    </row>
    <row r="1354" spans="1:1" x14ac:dyDescent="0.25">
      <c r="A1354" s="72"/>
    </row>
    <row r="1355" spans="1:1" x14ac:dyDescent="0.25">
      <c r="A1355" s="72"/>
    </row>
    <row r="1356" spans="1:1" x14ac:dyDescent="0.25">
      <c r="A1356" s="72"/>
    </row>
    <row r="1357" spans="1:1" x14ac:dyDescent="0.25">
      <c r="A1357" s="72"/>
    </row>
    <row r="1358" spans="1:1" x14ac:dyDescent="0.25">
      <c r="A1358" s="72"/>
    </row>
    <row r="1359" spans="1:1" x14ac:dyDescent="0.25">
      <c r="A1359" s="72"/>
    </row>
    <row r="1360" spans="1:1" x14ac:dyDescent="0.25">
      <c r="A1360" s="72"/>
    </row>
    <row r="1361" spans="1:1" x14ac:dyDescent="0.25">
      <c r="A1361" s="72"/>
    </row>
    <row r="1362" spans="1:1" x14ac:dyDescent="0.25">
      <c r="A1362" s="72"/>
    </row>
    <row r="1363" spans="1:1" x14ac:dyDescent="0.25">
      <c r="A1363" s="72"/>
    </row>
    <row r="1364" spans="1:1" x14ac:dyDescent="0.25">
      <c r="A1364" s="72"/>
    </row>
    <row r="1365" spans="1:1" x14ac:dyDescent="0.25">
      <c r="A1365" s="72"/>
    </row>
    <row r="1366" spans="1:1" x14ac:dyDescent="0.25">
      <c r="A1366" s="72"/>
    </row>
    <row r="1367" spans="1:1" x14ac:dyDescent="0.25">
      <c r="A1367" s="72"/>
    </row>
    <row r="1368" spans="1:1" x14ac:dyDescent="0.25">
      <c r="A1368" s="72"/>
    </row>
    <row r="1369" spans="1:1" x14ac:dyDescent="0.25">
      <c r="A1369" s="72"/>
    </row>
    <row r="1370" spans="1:1" x14ac:dyDescent="0.25">
      <c r="A1370" s="72"/>
    </row>
    <row r="1371" spans="1:1" x14ac:dyDescent="0.25">
      <c r="A1371" s="72"/>
    </row>
    <row r="1372" spans="1:1" x14ac:dyDescent="0.25">
      <c r="A1372" s="72"/>
    </row>
    <row r="1373" spans="1:1" x14ac:dyDescent="0.25">
      <c r="A1373" s="72"/>
    </row>
    <row r="1374" spans="1:1" x14ac:dyDescent="0.25">
      <c r="A1374" s="72"/>
    </row>
    <row r="1375" spans="1:1" x14ac:dyDescent="0.25">
      <c r="A1375" s="72"/>
    </row>
    <row r="1376" spans="1:1" x14ac:dyDescent="0.25">
      <c r="A1376" s="72"/>
    </row>
    <row r="1377" spans="1:1" x14ac:dyDescent="0.25">
      <c r="A1377" s="72"/>
    </row>
    <row r="1378" spans="1:1" x14ac:dyDescent="0.25">
      <c r="A1378" s="72"/>
    </row>
    <row r="1379" spans="1:1" x14ac:dyDescent="0.25">
      <c r="A1379" s="72"/>
    </row>
    <row r="1380" spans="1:1" x14ac:dyDescent="0.25">
      <c r="A1380" s="72"/>
    </row>
    <row r="1381" spans="1:1" x14ac:dyDescent="0.25">
      <c r="A1381" s="72"/>
    </row>
    <row r="1382" spans="1:1" x14ac:dyDescent="0.25">
      <c r="A1382" s="72"/>
    </row>
    <row r="1383" spans="1:1" x14ac:dyDescent="0.25">
      <c r="A1383" s="72"/>
    </row>
    <row r="1384" spans="1:1" x14ac:dyDescent="0.25">
      <c r="A1384" s="72"/>
    </row>
    <row r="1385" spans="1:1" x14ac:dyDescent="0.25">
      <c r="A1385" s="72"/>
    </row>
    <row r="1386" spans="1:1" x14ac:dyDescent="0.25">
      <c r="A1386" s="72"/>
    </row>
    <row r="1387" spans="1:1" x14ac:dyDescent="0.25">
      <c r="A1387" s="72"/>
    </row>
    <row r="1388" spans="1:1" x14ac:dyDescent="0.25">
      <c r="A1388" s="72"/>
    </row>
    <row r="1389" spans="1:1" x14ac:dyDescent="0.25">
      <c r="A1389" s="72"/>
    </row>
    <row r="1390" spans="1:1" x14ac:dyDescent="0.25">
      <c r="A1390" s="72"/>
    </row>
    <row r="1391" spans="1:1" x14ac:dyDescent="0.25">
      <c r="A1391" s="72"/>
    </row>
    <row r="1392" spans="1:1" x14ac:dyDescent="0.25">
      <c r="A1392" s="72"/>
    </row>
    <row r="1393" spans="1:1" x14ac:dyDescent="0.25">
      <c r="A1393" s="72"/>
    </row>
    <row r="1394" spans="1:1" x14ac:dyDescent="0.25">
      <c r="A1394" s="72"/>
    </row>
    <row r="1395" spans="1:1" x14ac:dyDescent="0.25">
      <c r="A1395" s="72"/>
    </row>
    <row r="1396" spans="1:1" x14ac:dyDescent="0.25">
      <c r="A1396" s="72"/>
    </row>
    <row r="1397" spans="1:1" x14ac:dyDescent="0.25">
      <c r="A1397" s="72"/>
    </row>
    <row r="1398" spans="1:1" x14ac:dyDescent="0.25">
      <c r="A1398" s="72"/>
    </row>
    <row r="1399" spans="1:1" x14ac:dyDescent="0.25">
      <c r="A1399" s="72"/>
    </row>
    <row r="1400" spans="1:1" x14ac:dyDescent="0.25">
      <c r="A1400" s="72"/>
    </row>
    <row r="1401" spans="1:1" x14ac:dyDescent="0.25">
      <c r="A1401" s="72"/>
    </row>
    <row r="1402" spans="1:1" x14ac:dyDescent="0.25">
      <c r="A1402" s="72"/>
    </row>
    <row r="1403" spans="1:1" x14ac:dyDescent="0.25">
      <c r="A1403" s="72"/>
    </row>
    <row r="1404" spans="1:1" x14ac:dyDescent="0.25">
      <c r="A1404" s="72"/>
    </row>
    <row r="1405" spans="1:1" x14ac:dyDescent="0.25">
      <c r="A1405" s="72"/>
    </row>
    <row r="1406" spans="1:1" x14ac:dyDescent="0.25">
      <c r="A1406" s="72"/>
    </row>
    <row r="1407" spans="1:1" x14ac:dyDescent="0.25">
      <c r="A1407" s="72"/>
    </row>
    <row r="1408" spans="1:1" x14ac:dyDescent="0.25">
      <c r="A1408" s="72"/>
    </row>
    <row r="1409" spans="1:1" x14ac:dyDescent="0.25">
      <c r="A1409" s="72"/>
    </row>
    <row r="1410" spans="1:1" x14ac:dyDescent="0.25">
      <c r="A1410" s="72"/>
    </row>
    <row r="1411" spans="1:1" x14ac:dyDescent="0.25">
      <c r="A1411" s="72"/>
    </row>
    <row r="1412" spans="1:1" x14ac:dyDescent="0.25">
      <c r="A1412" s="72"/>
    </row>
    <row r="1413" spans="1:1" x14ac:dyDescent="0.25">
      <c r="A1413" s="72"/>
    </row>
    <row r="1414" spans="1:1" x14ac:dyDescent="0.25">
      <c r="A1414" s="72"/>
    </row>
    <row r="1415" spans="1:1" x14ac:dyDescent="0.25">
      <c r="A1415" s="72"/>
    </row>
    <row r="1416" spans="1:1" x14ac:dyDescent="0.25">
      <c r="A1416" s="72"/>
    </row>
    <row r="1417" spans="1:1" x14ac:dyDescent="0.25">
      <c r="A1417" s="72"/>
    </row>
    <row r="1418" spans="1:1" x14ac:dyDescent="0.25">
      <c r="A1418" s="72"/>
    </row>
    <row r="1419" spans="1:1" x14ac:dyDescent="0.25">
      <c r="A1419" s="72"/>
    </row>
    <row r="1420" spans="1:1" x14ac:dyDescent="0.25">
      <c r="A1420" s="72"/>
    </row>
    <row r="1421" spans="1:1" x14ac:dyDescent="0.25">
      <c r="A1421" s="72"/>
    </row>
    <row r="1422" spans="1:1" x14ac:dyDescent="0.25">
      <c r="A1422" s="72"/>
    </row>
    <row r="1423" spans="1:1" x14ac:dyDescent="0.25">
      <c r="A1423" s="72"/>
    </row>
    <row r="1424" spans="1:1" x14ac:dyDescent="0.25">
      <c r="A1424" s="72"/>
    </row>
    <row r="1425" spans="1:1" x14ac:dyDescent="0.25">
      <c r="A1425" s="72"/>
    </row>
    <row r="1426" spans="1:1" x14ac:dyDescent="0.25">
      <c r="A1426" s="72"/>
    </row>
    <row r="1427" spans="1:1" x14ac:dyDescent="0.25">
      <c r="A1427" s="72"/>
    </row>
    <row r="1428" spans="1:1" x14ac:dyDescent="0.25">
      <c r="A1428" s="72"/>
    </row>
    <row r="1429" spans="1:1" x14ac:dyDescent="0.25">
      <c r="A1429" s="72"/>
    </row>
    <row r="1430" spans="1:1" x14ac:dyDescent="0.25">
      <c r="A1430" s="72"/>
    </row>
    <row r="1431" spans="1:1" x14ac:dyDescent="0.25">
      <c r="A1431" s="72"/>
    </row>
    <row r="1432" spans="1:1" x14ac:dyDescent="0.25">
      <c r="A1432" s="72"/>
    </row>
    <row r="1433" spans="1:1" x14ac:dyDescent="0.25">
      <c r="A1433" s="72"/>
    </row>
    <row r="1434" spans="1:1" x14ac:dyDescent="0.25">
      <c r="A1434" s="72"/>
    </row>
    <row r="1435" spans="1:1" x14ac:dyDescent="0.25">
      <c r="A1435" s="72"/>
    </row>
    <row r="1436" spans="1:1" x14ac:dyDescent="0.25">
      <c r="A1436" s="72"/>
    </row>
    <row r="1437" spans="1:1" x14ac:dyDescent="0.25">
      <c r="A1437" s="72"/>
    </row>
    <row r="1438" spans="1:1" x14ac:dyDescent="0.25">
      <c r="A1438" s="72"/>
    </row>
    <row r="1439" spans="1:1" x14ac:dyDescent="0.25">
      <c r="A1439" s="72"/>
    </row>
    <row r="1440" spans="1:1" x14ac:dyDescent="0.25">
      <c r="A1440" s="72"/>
    </row>
    <row r="1441" spans="1:1" x14ac:dyDescent="0.25">
      <c r="A1441" s="72"/>
    </row>
    <row r="1442" spans="1:1" x14ac:dyDescent="0.25">
      <c r="A1442" s="72"/>
    </row>
    <row r="1443" spans="1:1" x14ac:dyDescent="0.25">
      <c r="A1443" s="72"/>
    </row>
    <row r="1444" spans="1:1" x14ac:dyDescent="0.25">
      <c r="A1444" s="72"/>
    </row>
    <row r="1445" spans="1:1" x14ac:dyDescent="0.25">
      <c r="A1445" s="72"/>
    </row>
    <row r="1446" spans="1:1" x14ac:dyDescent="0.25">
      <c r="A1446" s="72"/>
    </row>
    <row r="1447" spans="1:1" x14ac:dyDescent="0.25">
      <c r="A1447" s="72"/>
    </row>
    <row r="1448" spans="1:1" x14ac:dyDescent="0.25">
      <c r="A1448" s="72"/>
    </row>
    <row r="1449" spans="1:1" x14ac:dyDescent="0.25">
      <c r="A1449" s="72"/>
    </row>
    <row r="1450" spans="1:1" x14ac:dyDescent="0.25">
      <c r="A1450" s="72"/>
    </row>
    <row r="1451" spans="1:1" x14ac:dyDescent="0.25">
      <c r="A1451" s="72"/>
    </row>
    <row r="1452" spans="1:1" x14ac:dyDescent="0.25">
      <c r="A1452" s="72"/>
    </row>
    <row r="1453" spans="1:1" x14ac:dyDescent="0.25">
      <c r="A1453" s="72"/>
    </row>
    <row r="1454" spans="1:1" x14ac:dyDescent="0.25">
      <c r="A1454" s="72"/>
    </row>
    <row r="1455" spans="1:1" x14ac:dyDescent="0.25">
      <c r="A1455" s="72"/>
    </row>
    <row r="1456" spans="1:1" x14ac:dyDescent="0.25">
      <c r="A1456" s="72"/>
    </row>
    <row r="1457" spans="1:1" x14ac:dyDescent="0.25">
      <c r="A1457" s="72"/>
    </row>
    <row r="1458" spans="1:1" x14ac:dyDescent="0.25">
      <c r="A1458" s="72"/>
    </row>
    <row r="1459" spans="1:1" x14ac:dyDescent="0.25">
      <c r="A1459" s="72"/>
    </row>
    <row r="1460" spans="1:1" x14ac:dyDescent="0.25">
      <c r="A1460" s="72"/>
    </row>
    <row r="1461" spans="1:1" x14ac:dyDescent="0.25">
      <c r="A1461" s="72"/>
    </row>
    <row r="1462" spans="1:1" x14ac:dyDescent="0.25">
      <c r="A1462" s="72"/>
    </row>
    <row r="1463" spans="1:1" x14ac:dyDescent="0.25">
      <c r="A1463" s="72"/>
    </row>
    <row r="1464" spans="1:1" x14ac:dyDescent="0.25">
      <c r="A1464" s="72"/>
    </row>
    <row r="1465" spans="1:1" x14ac:dyDescent="0.25">
      <c r="A1465" s="72"/>
    </row>
    <row r="1466" spans="1:1" x14ac:dyDescent="0.25">
      <c r="A1466" s="72"/>
    </row>
    <row r="1467" spans="1:1" x14ac:dyDescent="0.25">
      <c r="A1467" s="72"/>
    </row>
    <row r="1468" spans="1:1" x14ac:dyDescent="0.25">
      <c r="A1468" s="72"/>
    </row>
    <row r="1469" spans="1:1" x14ac:dyDescent="0.25">
      <c r="A1469" s="72"/>
    </row>
    <row r="1470" spans="1:1" x14ac:dyDescent="0.25">
      <c r="A1470" s="72"/>
    </row>
    <row r="1471" spans="1:1" x14ac:dyDescent="0.25">
      <c r="A1471" s="72"/>
    </row>
    <row r="1472" spans="1:1" x14ac:dyDescent="0.25">
      <c r="A1472" s="72"/>
    </row>
    <row r="1473" spans="1:1" x14ac:dyDescent="0.25">
      <c r="A1473" s="72"/>
    </row>
    <row r="1474" spans="1:1" x14ac:dyDescent="0.25">
      <c r="A1474" s="72"/>
    </row>
    <row r="1475" spans="1:1" x14ac:dyDescent="0.25">
      <c r="A1475" s="72"/>
    </row>
    <row r="1476" spans="1:1" x14ac:dyDescent="0.25">
      <c r="A1476" s="72"/>
    </row>
    <row r="1477" spans="1:1" x14ac:dyDescent="0.25">
      <c r="A1477" s="72"/>
    </row>
    <row r="1478" spans="1:1" x14ac:dyDescent="0.25">
      <c r="A1478" s="72"/>
    </row>
    <row r="1479" spans="1:1" x14ac:dyDescent="0.25">
      <c r="A1479" s="72"/>
    </row>
    <row r="1480" spans="1:1" x14ac:dyDescent="0.25">
      <c r="A1480" s="72"/>
    </row>
    <row r="1481" spans="1:1" x14ac:dyDescent="0.25">
      <c r="A1481" s="72"/>
    </row>
    <row r="1482" spans="1:1" x14ac:dyDescent="0.25">
      <c r="A1482" s="72"/>
    </row>
    <row r="1483" spans="1:1" x14ac:dyDescent="0.25">
      <c r="A1483" s="72"/>
    </row>
    <row r="1484" spans="1:1" x14ac:dyDescent="0.25">
      <c r="A1484" s="72"/>
    </row>
    <row r="1485" spans="1:1" x14ac:dyDescent="0.25">
      <c r="A1485" s="72"/>
    </row>
    <row r="1486" spans="1:1" x14ac:dyDescent="0.25">
      <c r="A1486" s="72"/>
    </row>
    <row r="1487" spans="1:1" x14ac:dyDescent="0.25">
      <c r="A1487" s="72"/>
    </row>
    <row r="1488" spans="1:1" x14ac:dyDescent="0.25">
      <c r="A1488" s="72"/>
    </row>
    <row r="1489" spans="1:1" x14ac:dyDescent="0.25">
      <c r="A1489" s="72"/>
    </row>
    <row r="1490" spans="1:1" x14ac:dyDescent="0.25">
      <c r="A1490" s="72"/>
    </row>
    <row r="1491" spans="1:1" x14ac:dyDescent="0.25">
      <c r="A1491" s="72"/>
    </row>
    <row r="1492" spans="1:1" x14ac:dyDescent="0.25">
      <c r="A1492" s="72"/>
    </row>
    <row r="1493" spans="1:1" x14ac:dyDescent="0.25">
      <c r="A1493" s="72"/>
    </row>
    <row r="1494" spans="1:1" x14ac:dyDescent="0.25">
      <c r="A1494" s="72"/>
    </row>
    <row r="1495" spans="1:1" x14ac:dyDescent="0.25">
      <c r="A1495" s="72"/>
    </row>
    <row r="1496" spans="1:1" x14ac:dyDescent="0.25">
      <c r="A1496" s="72"/>
    </row>
    <row r="1497" spans="1:1" x14ac:dyDescent="0.25">
      <c r="A1497" s="72"/>
    </row>
    <row r="1498" spans="1:1" x14ac:dyDescent="0.25">
      <c r="A1498" s="72"/>
    </row>
    <row r="1499" spans="1:1" x14ac:dyDescent="0.25">
      <c r="A1499" s="72"/>
    </row>
    <row r="1500" spans="1:1" x14ac:dyDescent="0.25">
      <c r="A1500" s="72"/>
    </row>
    <row r="1501" spans="1:1" x14ac:dyDescent="0.25">
      <c r="A1501" s="72"/>
    </row>
    <row r="1502" spans="1:1" x14ac:dyDescent="0.25">
      <c r="A1502" s="72"/>
    </row>
    <row r="1503" spans="1:1" x14ac:dyDescent="0.25">
      <c r="A1503" s="72"/>
    </row>
    <row r="1504" spans="1:1" x14ac:dyDescent="0.25">
      <c r="A1504" s="72"/>
    </row>
    <row r="1505" spans="1:1" x14ac:dyDescent="0.25">
      <c r="A1505" s="72"/>
    </row>
    <row r="1506" spans="1:1" x14ac:dyDescent="0.25">
      <c r="A1506" s="72"/>
    </row>
    <row r="1507" spans="1:1" x14ac:dyDescent="0.25">
      <c r="A1507" s="72"/>
    </row>
    <row r="1508" spans="1:1" x14ac:dyDescent="0.25">
      <c r="A1508" s="72"/>
    </row>
    <row r="1509" spans="1:1" x14ac:dyDescent="0.25">
      <c r="A1509" s="72"/>
    </row>
    <row r="1510" spans="1:1" x14ac:dyDescent="0.25">
      <c r="A1510" s="72"/>
    </row>
    <row r="1511" spans="1:1" x14ac:dyDescent="0.25">
      <c r="A1511" s="72"/>
    </row>
    <row r="1512" spans="1:1" x14ac:dyDescent="0.25">
      <c r="A1512" s="72"/>
    </row>
    <row r="1513" spans="1:1" x14ac:dyDescent="0.25">
      <c r="A1513" s="72"/>
    </row>
    <row r="1514" spans="1:1" x14ac:dyDescent="0.25">
      <c r="A1514" s="72"/>
    </row>
    <row r="1515" spans="1:1" x14ac:dyDescent="0.25">
      <c r="A1515" s="72"/>
    </row>
    <row r="1516" spans="1:1" x14ac:dyDescent="0.25">
      <c r="A1516" s="72"/>
    </row>
    <row r="1517" spans="1:1" x14ac:dyDescent="0.25">
      <c r="A1517" s="72"/>
    </row>
    <row r="1518" spans="1:1" x14ac:dyDescent="0.25">
      <c r="A1518" s="72"/>
    </row>
    <row r="1519" spans="1:1" x14ac:dyDescent="0.25">
      <c r="A1519" s="72"/>
    </row>
    <row r="1520" spans="1:1" x14ac:dyDescent="0.25">
      <c r="A1520" s="72"/>
    </row>
    <row r="1521" spans="1:1" x14ac:dyDescent="0.25">
      <c r="A1521" s="72"/>
    </row>
    <row r="1522" spans="1:1" x14ac:dyDescent="0.25">
      <c r="A1522" s="72"/>
    </row>
    <row r="1523" spans="1:1" x14ac:dyDescent="0.25">
      <c r="A1523" s="72"/>
    </row>
    <row r="1524" spans="1:1" x14ac:dyDescent="0.25">
      <c r="A1524" s="72"/>
    </row>
    <row r="1525" spans="1:1" x14ac:dyDescent="0.25">
      <c r="A1525" s="72"/>
    </row>
    <row r="1526" spans="1:1" x14ac:dyDescent="0.25">
      <c r="A1526" s="72"/>
    </row>
    <row r="1527" spans="1:1" x14ac:dyDescent="0.25">
      <c r="A1527" s="72"/>
    </row>
    <row r="1528" spans="1:1" x14ac:dyDescent="0.25">
      <c r="A1528" s="72"/>
    </row>
    <row r="1529" spans="1:1" x14ac:dyDescent="0.25">
      <c r="A1529" s="72"/>
    </row>
    <row r="1530" spans="1:1" x14ac:dyDescent="0.25">
      <c r="A1530" s="72"/>
    </row>
    <row r="1531" spans="1:1" x14ac:dyDescent="0.25">
      <c r="A1531" s="72"/>
    </row>
    <row r="1532" spans="1:1" x14ac:dyDescent="0.25">
      <c r="A1532" s="72"/>
    </row>
    <row r="1533" spans="1:1" x14ac:dyDescent="0.25">
      <c r="A1533" s="72"/>
    </row>
    <row r="1534" spans="1:1" x14ac:dyDescent="0.25">
      <c r="A1534" s="72"/>
    </row>
    <row r="1535" spans="1:1" x14ac:dyDescent="0.25">
      <c r="A1535" s="72"/>
    </row>
    <row r="1536" spans="1:1" x14ac:dyDescent="0.25">
      <c r="A1536" s="72"/>
    </row>
    <row r="1537" spans="1:1" x14ac:dyDescent="0.25">
      <c r="A1537" s="72"/>
    </row>
    <row r="1538" spans="1:1" x14ac:dyDescent="0.25">
      <c r="A1538" s="72"/>
    </row>
    <row r="1539" spans="1:1" x14ac:dyDescent="0.25">
      <c r="A1539" s="72"/>
    </row>
    <row r="1540" spans="1:1" x14ac:dyDescent="0.25">
      <c r="A1540" s="72"/>
    </row>
    <row r="1541" spans="1:1" x14ac:dyDescent="0.25">
      <c r="A1541" s="72"/>
    </row>
    <row r="1542" spans="1:1" x14ac:dyDescent="0.25">
      <c r="A1542" s="72"/>
    </row>
    <row r="1543" spans="1:1" x14ac:dyDescent="0.25">
      <c r="A1543" s="72"/>
    </row>
    <row r="1544" spans="1:1" x14ac:dyDescent="0.25">
      <c r="A1544" s="72"/>
    </row>
    <row r="1545" spans="1:1" x14ac:dyDescent="0.25">
      <c r="A1545" s="72"/>
    </row>
    <row r="1546" spans="1:1" x14ac:dyDescent="0.25">
      <c r="A1546" s="72"/>
    </row>
    <row r="1547" spans="1:1" x14ac:dyDescent="0.25">
      <c r="A1547" s="72"/>
    </row>
    <row r="1548" spans="1:1" x14ac:dyDescent="0.25">
      <c r="A1548" s="72"/>
    </row>
    <row r="1549" spans="1:1" x14ac:dyDescent="0.25">
      <c r="A1549" s="72"/>
    </row>
    <row r="1550" spans="1:1" x14ac:dyDescent="0.25">
      <c r="A1550" s="72"/>
    </row>
    <row r="1551" spans="1:1" x14ac:dyDescent="0.25">
      <c r="A1551" s="72"/>
    </row>
    <row r="1552" spans="1:1" x14ac:dyDescent="0.25">
      <c r="A1552" s="72"/>
    </row>
    <row r="1553" spans="1:1" x14ac:dyDescent="0.25">
      <c r="A1553" s="72"/>
    </row>
    <row r="1554" spans="1:1" x14ac:dyDescent="0.25">
      <c r="A1554" s="72"/>
    </row>
    <row r="1555" spans="1:1" x14ac:dyDescent="0.25">
      <c r="A1555" s="72"/>
    </row>
    <row r="1556" spans="1:1" x14ac:dyDescent="0.25">
      <c r="A1556" s="72"/>
    </row>
    <row r="1557" spans="1:1" x14ac:dyDescent="0.25">
      <c r="A1557" s="72"/>
    </row>
    <row r="1558" spans="1:1" x14ac:dyDescent="0.25">
      <c r="A1558" s="72"/>
    </row>
    <row r="1559" spans="1:1" x14ac:dyDescent="0.25">
      <c r="A1559" s="72"/>
    </row>
    <row r="1560" spans="1:1" x14ac:dyDescent="0.25">
      <c r="A1560" s="72"/>
    </row>
    <row r="1561" spans="1:1" x14ac:dyDescent="0.25">
      <c r="A1561" s="72"/>
    </row>
    <row r="1562" spans="1:1" x14ac:dyDescent="0.25">
      <c r="A1562" s="72"/>
    </row>
    <row r="1563" spans="1:1" x14ac:dyDescent="0.25">
      <c r="A1563" s="72"/>
    </row>
    <row r="1564" spans="1:1" x14ac:dyDescent="0.25">
      <c r="A1564" s="72"/>
    </row>
    <row r="1565" spans="1:1" x14ac:dyDescent="0.25">
      <c r="A1565" s="72"/>
    </row>
    <row r="1566" spans="1:1" x14ac:dyDescent="0.25">
      <c r="A1566" s="72"/>
    </row>
    <row r="1567" spans="1:1" x14ac:dyDescent="0.25">
      <c r="A1567" s="72"/>
    </row>
    <row r="1568" spans="1:1" x14ac:dyDescent="0.25">
      <c r="A1568" s="72"/>
    </row>
    <row r="1569" spans="1:1" x14ac:dyDescent="0.25">
      <c r="A1569" s="72"/>
    </row>
    <row r="1570" spans="1:1" x14ac:dyDescent="0.25">
      <c r="A1570" s="72"/>
    </row>
    <row r="1571" spans="1:1" x14ac:dyDescent="0.25">
      <c r="A1571" s="72"/>
    </row>
    <row r="1572" spans="1:1" x14ac:dyDescent="0.25">
      <c r="A1572" s="72"/>
    </row>
    <row r="1573" spans="1:1" x14ac:dyDescent="0.25">
      <c r="A1573" s="72"/>
    </row>
    <row r="1574" spans="1:1" x14ac:dyDescent="0.25">
      <c r="A1574" s="72"/>
    </row>
    <row r="1575" spans="1:1" x14ac:dyDescent="0.25">
      <c r="A1575" s="72"/>
    </row>
    <row r="1576" spans="1:1" x14ac:dyDescent="0.25">
      <c r="A1576" s="72"/>
    </row>
    <row r="1577" spans="1:1" x14ac:dyDescent="0.25">
      <c r="A1577" s="72"/>
    </row>
    <row r="1578" spans="1:1" x14ac:dyDescent="0.25">
      <c r="A1578" s="72"/>
    </row>
    <row r="1579" spans="1:1" x14ac:dyDescent="0.25">
      <c r="A1579" s="72"/>
    </row>
    <row r="1580" spans="1:1" x14ac:dyDescent="0.25">
      <c r="A1580" s="72"/>
    </row>
    <row r="1581" spans="1:1" x14ac:dyDescent="0.25">
      <c r="A1581" s="72"/>
    </row>
    <row r="1582" spans="1:1" x14ac:dyDescent="0.25">
      <c r="A1582" s="72"/>
    </row>
    <row r="1583" spans="1:1" x14ac:dyDescent="0.25">
      <c r="A1583" s="72"/>
    </row>
    <row r="1584" spans="1:1" x14ac:dyDescent="0.25">
      <c r="A1584" s="72"/>
    </row>
    <row r="1585" spans="1:1" x14ac:dyDescent="0.25">
      <c r="A1585" s="72"/>
    </row>
    <row r="1586" spans="1:1" x14ac:dyDescent="0.25">
      <c r="A1586" s="72"/>
    </row>
    <row r="1587" spans="1:1" x14ac:dyDescent="0.25">
      <c r="A1587" s="72"/>
    </row>
    <row r="1588" spans="1:1" x14ac:dyDescent="0.25">
      <c r="A1588" s="72"/>
    </row>
    <row r="1589" spans="1:1" x14ac:dyDescent="0.25">
      <c r="A1589" s="72"/>
    </row>
    <row r="1590" spans="1:1" x14ac:dyDescent="0.25">
      <c r="A1590" s="72"/>
    </row>
    <row r="1591" spans="1:1" x14ac:dyDescent="0.25">
      <c r="A1591" s="72"/>
    </row>
    <row r="1592" spans="1:1" x14ac:dyDescent="0.25">
      <c r="A1592" s="72"/>
    </row>
    <row r="1593" spans="1:1" x14ac:dyDescent="0.25">
      <c r="A1593" s="72"/>
    </row>
    <row r="1594" spans="1:1" x14ac:dyDescent="0.25">
      <c r="A1594" s="72"/>
    </row>
    <row r="1595" spans="1:1" x14ac:dyDescent="0.25">
      <c r="A1595" s="72"/>
    </row>
    <row r="1596" spans="1:1" x14ac:dyDescent="0.25">
      <c r="A1596" s="72"/>
    </row>
    <row r="1597" spans="1:1" x14ac:dyDescent="0.25">
      <c r="A1597" s="72"/>
    </row>
    <row r="1598" spans="1:1" x14ac:dyDescent="0.25">
      <c r="A1598" s="72"/>
    </row>
    <row r="1599" spans="1:1" x14ac:dyDescent="0.25">
      <c r="A1599" s="72"/>
    </row>
    <row r="1600" spans="1:1" x14ac:dyDescent="0.25">
      <c r="A1600" s="72"/>
    </row>
    <row r="1601" spans="1:1" x14ac:dyDescent="0.25">
      <c r="A1601" s="72"/>
    </row>
    <row r="1602" spans="1:1" x14ac:dyDescent="0.25">
      <c r="A1602" s="72"/>
    </row>
    <row r="1603" spans="1:1" x14ac:dyDescent="0.25">
      <c r="A1603" s="72"/>
    </row>
    <row r="1604" spans="1:1" x14ac:dyDescent="0.25">
      <c r="A1604" s="72"/>
    </row>
    <row r="1605" spans="1:1" x14ac:dyDescent="0.25">
      <c r="A1605" s="72"/>
    </row>
    <row r="1606" spans="1:1" x14ac:dyDescent="0.25">
      <c r="A1606" s="72"/>
    </row>
    <row r="1607" spans="1:1" x14ac:dyDescent="0.25">
      <c r="A1607" s="72"/>
    </row>
    <row r="1608" spans="1:1" x14ac:dyDescent="0.25">
      <c r="A1608" s="72"/>
    </row>
    <row r="1609" spans="1:1" x14ac:dyDescent="0.25">
      <c r="A1609" s="72"/>
    </row>
    <row r="1610" spans="1:1" x14ac:dyDescent="0.25">
      <c r="A1610" s="72"/>
    </row>
    <row r="1611" spans="1:1" x14ac:dyDescent="0.25">
      <c r="A1611" s="72"/>
    </row>
    <row r="1612" spans="1:1" x14ac:dyDescent="0.25">
      <c r="A1612" s="72"/>
    </row>
    <row r="1613" spans="1:1" x14ac:dyDescent="0.25">
      <c r="A1613" s="72"/>
    </row>
    <row r="1614" spans="1:1" x14ac:dyDescent="0.25">
      <c r="A1614" s="72"/>
    </row>
    <row r="1615" spans="1:1" x14ac:dyDescent="0.25">
      <c r="A1615" s="72"/>
    </row>
    <row r="1616" spans="1:1" x14ac:dyDescent="0.25">
      <c r="A1616" s="72"/>
    </row>
    <row r="1617" spans="1:1" x14ac:dyDescent="0.25">
      <c r="A1617" s="72"/>
    </row>
    <row r="1618" spans="1:1" x14ac:dyDescent="0.25">
      <c r="A1618" s="72"/>
    </row>
    <row r="1619" spans="1:1" x14ac:dyDescent="0.25">
      <c r="A1619" s="72"/>
    </row>
    <row r="1620" spans="1:1" x14ac:dyDescent="0.25">
      <c r="A1620" s="72"/>
    </row>
    <row r="1621" spans="1:1" x14ac:dyDescent="0.25">
      <c r="A1621" s="72"/>
    </row>
    <row r="1622" spans="1:1" x14ac:dyDescent="0.25">
      <c r="A1622" s="72"/>
    </row>
    <row r="1623" spans="1:1" x14ac:dyDescent="0.25">
      <c r="A1623" s="72"/>
    </row>
    <row r="1624" spans="1:1" x14ac:dyDescent="0.25">
      <c r="A1624" s="72"/>
    </row>
    <row r="1625" spans="1:1" x14ac:dyDescent="0.25">
      <c r="A1625" s="72"/>
    </row>
    <row r="1626" spans="1:1" x14ac:dyDescent="0.25">
      <c r="A1626" s="72"/>
    </row>
    <row r="1627" spans="1:1" x14ac:dyDescent="0.25">
      <c r="A1627" s="72"/>
    </row>
    <row r="1628" spans="1:1" x14ac:dyDescent="0.25">
      <c r="A1628" s="72"/>
    </row>
    <row r="1629" spans="1:1" x14ac:dyDescent="0.25">
      <c r="A1629" s="72"/>
    </row>
    <row r="1630" spans="1:1" x14ac:dyDescent="0.25">
      <c r="A1630" s="72"/>
    </row>
    <row r="1631" spans="1:1" x14ac:dyDescent="0.25">
      <c r="A1631" s="72"/>
    </row>
    <row r="1632" spans="1:1" x14ac:dyDescent="0.25">
      <c r="A1632" s="72"/>
    </row>
    <row r="1633" spans="1:1" x14ac:dyDescent="0.25">
      <c r="A1633" s="72"/>
    </row>
    <row r="1634" spans="1:1" x14ac:dyDescent="0.25">
      <c r="A1634" s="72"/>
    </row>
    <row r="1635" spans="1:1" x14ac:dyDescent="0.25">
      <c r="A1635" s="72"/>
    </row>
    <row r="1636" spans="1:1" x14ac:dyDescent="0.25">
      <c r="A1636" s="72"/>
    </row>
    <row r="1637" spans="1:1" x14ac:dyDescent="0.25">
      <c r="A1637" s="72"/>
    </row>
    <row r="1638" spans="1:1" x14ac:dyDescent="0.25">
      <c r="A1638" s="72"/>
    </row>
    <row r="1639" spans="1:1" x14ac:dyDescent="0.25">
      <c r="A1639" s="72"/>
    </row>
    <row r="1640" spans="1:1" x14ac:dyDescent="0.25">
      <c r="A1640" s="72"/>
    </row>
    <row r="1641" spans="1:1" x14ac:dyDescent="0.25">
      <c r="A1641" s="72"/>
    </row>
    <row r="1642" spans="1:1" x14ac:dyDescent="0.25">
      <c r="A1642" s="72"/>
    </row>
    <row r="1643" spans="1:1" x14ac:dyDescent="0.25">
      <c r="A1643" s="72"/>
    </row>
    <row r="1644" spans="1:1" x14ac:dyDescent="0.25">
      <c r="A1644" s="72"/>
    </row>
    <row r="1645" spans="1:1" x14ac:dyDescent="0.25">
      <c r="A1645" s="72"/>
    </row>
    <row r="1646" spans="1:1" x14ac:dyDescent="0.25">
      <c r="A1646" s="72"/>
    </row>
    <row r="1647" spans="1:1" x14ac:dyDescent="0.25">
      <c r="A1647" s="72"/>
    </row>
    <row r="1648" spans="1:1" x14ac:dyDescent="0.25">
      <c r="A1648" s="72"/>
    </row>
    <row r="1649" spans="1:1" x14ac:dyDescent="0.25">
      <c r="A1649" s="72"/>
    </row>
    <row r="1650" spans="1:1" x14ac:dyDescent="0.25">
      <c r="A1650" s="72"/>
    </row>
    <row r="1651" spans="1:1" x14ac:dyDescent="0.25">
      <c r="A1651" s="72"/>
    </row>
    <row r="1652" spans="1:1" x14ac:dyDescent="0.25">
      <c r="A1652" s="72"/>
    </row>
    <row r="1653" spans="1:1" x14ac:dyDescent="0.25">
      <c r="A1653" s="72"/>
    </row>
    <row r="1654" spans="1:1" x14ac:dyDescent="0.25">
      <c r="A1654" s="72"/>
    </row>
    <row r="1655" spans="1:1" x14ac:dyDescent="0.25">
      <c r="A1655" s="72"/>
    </row>
    <row r="1656" spans="1:1" x14ac:dyDescent="0.25">
      <c r="A1656" s="72"/>
    </row>
    <row r="1657" spans="1:1" x14ac:dyDescent="0.25">
      <c r="A1657" s="72"/>
    </row>
    <row r="1658" spans="1:1" x14ac:dyDescent="0.25">
      <c r="A1658" s="72"/>
    </row>
    <row r="1659" spans="1:1" x14ac:dyDescent="0.25">
      <c r="A1659" s="72"/>
    </row>
    <row r="1660" spans="1:1" x14ac:dyDescent="0.25">
      <c r="A1660" s="72"/>
    </row>
    <row r="1661" spans="1:1" x14ac:dyDescent="0.25">
      <c r="A1661" s="72"/>
    </row>
    <row r="1662" spans="1:1" x14ac:dyDescent="0.25">
      <c r="A1662" s="72"/>
    </row>
    <row r="1663" spans="1:1" x14ac:dyDescent="0.25">
      <c r="A1663" s="72"/>
    </row>
    <row r="1664" spans="1:1" x14ac:dyDescent="0.25">
      <c r="A1664" s="72"/>
    </row>
    <row r="1665" spans="1:1" x14ac:dyDescent="0.25">
      <c r="A1665" s="72"/>
    </row>
    <row r="1666" spans="1:1" x14ac:dyDescent="0.25">
      <c r="A1666" s="72"/>
    </row>
    <row r="1667" spans="1:1" x14ac:dyDescent="0.25">
      <c r="A1667" s="72"/>
    </row>
    <row r="1668" spans="1:1" x14ac:dyDescent="0.25">
      <c r="A1668" s="72"/>
    </row>
    <row r="1669" spans="1:1" x14ac:dyDescent="0.25">
      <c r="A1669" s="72"/>
    </row>
    <row r="1670" spans="1:1" x14ac:dyDescent="0.25">
      <c r="A1670" s="72"/>
    </row>
    <row r="1671" spans="1:1" x14ac:dyDescent="0.25">
      <c r="A1671" s="72"/>
    </row>
    <row r="1672" spans="1:1" x14ac:dyDescent="0.25">
      <c r="A1672" s="72"/>
    </row>
    <row r="1673" spans="1:1" x14ac:dyDescent="0.25">
      <c r="A1673" s="72"/>
    </row>
    <row r="1674" spans="1:1" x14ac:dyDescent="0.25">
      <c r="A1674" s="72"/>
    </row>
    <row r="1675" spans="1:1" x14ac:dyDescent="0.25">
      <c r="A1675" s="72"/>
    </row>
    <row r="1676" spans="1:1" x14ac:dyDescent="0.25">
      <c r="A1676" s="72"/>
    </row>
    <row r="1677" spans="1:1" x14ac:dyDescent="0.25">
      <c r="A1677" s="72"/>
    </row>
    <row r="1678" spans="1:1" x14ac:dyDescent="0.25">
      <c r="A1678" s="72"/>
    </row>
    <row r="1679" spans="1:1" x14ac:dyDescent="0.25">
      <c r="A1679" s="72"/>
    </row>
    <row r="1680" spans="1:1" x14ac:dyDescent="0.25">
      <c r="A1680" s="72"/>
    </row>
    <row r="1681" spans="1:1" x14ac:dyDescent="0.25">
      <c r="A1681" s="72"/>
    </row>
    <row r="1682" spans="1:1" x14ac:dyDescent="0.25">
      <c r="A1682" s="72"/>
    </row>
    <row r="1683" spans="1:1" x14ac:dyDescent="0.25">
      <c r="A1683" s="72"/>
    </row>
    <row r="1684" spans="1:1" x14ac:dyDescent="0.25">
      <c r="A1684" s="72"/>
    </row>
    <row r="1685" spans="1:1" x14ac:dyDescent="0.25">
      <c r="A1685" s="72"/>
    </row>
    <row r="1686" spans="1:1" x14ac:dyDescent="0.25">
      <c r="A1686" s="72"/>
    </row>
    <row r="1687" spans="1:1" x14ac:dyDescent="0.25">
      <c r="A1687" s="72"/>
    </row>
    <row r="1688" spans="1:1" x14ac:dyDescent="0.25">
      <c r="A1688" s="72"/>
    </row>
    <row r="1689" spans="1:1" x14ac:dyDescent="0.25">
      <c r="A1689" s="72"/>
    </row>
    <row r="1690" spans="1:1" x14ac:dyDescent="0.25">
      <c r="A1690" s="72"/>
    </row>
    <row r="1691" spans="1:1" x14ac:dyDescent="0.25">
      <c r="A1691" s="72"/>
    </row>
    <row r="1692" spans="1:1" x14ac:dyDescent="0.25">
      <c r="A1692" s="72"/>
    </row>
    <row r="1693" spans="1:1" x14ac:dyDescent="0.25">
      <c r="A1693" s="72"/>
    </row>
    <row r="1694" spans="1:1" x14ac:dyDescent="0.25">
      <c r="A1694" s="72"/>
    </row>
    <row r="1695" spans="1:1" x14ac:dyDescent="0.25">
      <c r="A1695" s="72"/>
    </row>
    <row r="1696" spans="1:1" x14ac:dyDescent="0.25">
      <c r="A1696" s="72"/>
    </row>
    <row r="1697" spans="1:1" x14ac:dyDescent="0.25">
      <c r="A1697" s="72"/>
    </row>
    <row r="1698" spans="1:1" x14ac:dyDescent="0.25">
      <c r="A1698" s="72"/>
    </row>
    <row r="1699" spans="1:1" x14ac:dyDescent="0.25">
      <c r="A1699" s="72"/>
    </row>
    <row r="1700" spans="1:1" x14ac:dyDescent="0.25">
      <c r="A1700" s="72"/>
    </row>
    <row r="1701" spans="1:1" x14ac:dyDescent="0.25">
      <c r="A1701" s="72"/>
    </row>
    <row r="1702" spans="1:1" x14ac:dyDescent="0.25">
      <c r="A1702" s="72"/>
    </row>
    <row r="1703" spans="1:1" x14ac:dyDescent="0.25">
      <c r="A1703" s="72"/>
    </row>
    <row r="1704" spans="1:1" x14ac:dyDescent="0.25">
      <c r="A1704" s="72"/>
    </row>
    <row r="1705" spans="1:1" x14ac:dyDescent="0.25">
      <c r="A1705" s="72"/>
    </row>
    <row r="1706" spans="1:1" x14ac:dyDescent="0.25">
      <c r="A1706" s="72"/>
    </row>
    <row r="1707" spans="1:1" x14ac:dyDescent="0.25">
      <c r="A1707" s="72"/>
    </row>
    <row r="1708" spans="1:1" x14ac:dyDescent="0.25">
      <c r="A1708" s="72"/>
    </row>
    <row r="1709" spans="1:1" x14ac:dyDescent="0.25">
      <c r="A1709" s="72"/>
    </row>
    <row r="1710" spans="1:1" x14ac:dyDescent="0.25">
      <c r="A1710" s="72"/>
    </row>
    <row r="1711" spans="1:1" x14ac:dyDescent="0.25">
      <c r="A1711" s="72"/>
    </row>
    <row r="1712" spans="1:1" x14ac:dyDescent="0.25">
      <c r="A1712" s="72"/>
    </row>
    <row r="1713" spans="1:1" x14ac:dyDescent="0.25">
      <c r="A1713" s="72"/>
    </row>
    <row r="1714" spans="1:1" x14ac:dyDescent="0.25">
      <c r="A1714" s="72"/>
    </row>
    <row r="1715" spans="1:1" x14ac:dyDescent="0.25">
      <c r="A1715" s="72"/>
    </row>
    <row r="1716" spans="1:1" x14ac:dyDescent="0.25">
      <c r="A1716" s="72"/>
    </row>
    <row r="1717" spans="1:1" x14ac:dyDescent="0.25">
      <c r="A1717" s="72"/>
    </row>
    <row r="1718" spans="1:1" x14ac:dyDescent="0.25">
      <c r="A1718" s="72"/>
    </row>
    <row r="1719" spans="1:1" x14ac:dyDescent="0.25">
      <c r="A1719" s="72"/>
    </row>
    <row r="1720" spans="1:1" x14ac:dyDescent="0.25">
      <c r="A1720" s="72"/>
    </row>
    <row r="1721" spans="1:1" x14ac:dyDescent="0.25">
      <c r="A1721" s="72"/>
    </row>
    <row r="1722" spans="1:1" x14ac:dyDescent="0.25">
      <c r="A1722" s="72"/>
    </row>
    <row r="1723" spans="1:1" x14ac:dyDescent="0.25">
      <c r="A1723" s="72"/>
    </row>
    <row r="1724" spans="1:1" x14ac:dyDescent="0.25">
      <c r="A1724" s="72"/>
    </row>
    <row r="1725" spans="1:1" x14ac:dyDescent="0.25">
      <c r="A1725" s="72"/>
    </row>
    <row r="1726" spans="1:1" x14ac:dyDescent="0.25">
      <c r="A1726" s="72"/>
    </row>
    <row r="1727" spans="1:1" x14ac:dyDescent="0.25">
      <c r="A1727" s="72"/>
    </row>
    <row r="1728" spans="1:1" x14ac:dyDescent="0.25">
      <c r="A1728" s="72"/>
    </row>
    <row r="1729" spans="1:1" x14ac:dyDescent="0.25">
      <c r="A1729" s="72"/>
    </row>
    <row r="1730" spans="1:1" x14ac:dyDescent="0.25">
      <c r="A1730" s="72"/>
    </row>
    <row r="1731" spans="1:1" x14ac:dyDescent="0.25">
      <c r="A1731" s="72"/>
    </row>
    <row r="1732" spans="1:1" x14ac:dyDescent="0.25">
      <c r="A1732" s="72"/>
    </row>
    <row r="1733" spans="1:1" x14ac:dyDescent="0.25">
      <c r="A1733" s="72"/>
    </row>
    <row r="1734" spans="1:1" x14ac:dyDescent="0.25">
      <c r="A1734" s="72"/>
    </row>
    <row r="1735" spans="1:1" x14ac:dyDescent="0.25">
      <c r="A1735" s="72"/>
    </row>
    <row r="1736" spans="1:1" x14ac:dyDescent="0.25">
      <c r="A1736" s="72"/>
    </row>
    <row r="1737" spans="1:1" x14ac:dyDescent="0.25">
      <c r="A1737" s="72"/>
    </row>
    <row r="1738" spans="1:1" x14ac:dyDescent="0.25">
      <c r="A1738" s="72"/>
    </row>
    <row r="1739" spans="1:1" x14ac:dyDescent="0.25">
      <c r="A1739" s="72"/>
    </row>
    <row r="1740" spans="1:1" x14ac:dyDescent="0.25">
      <c r="A1740" s="72"/>
    </row>
    <row r="1741" spans="1:1" x14ac:dyDescent="0.25">
      <c r="A1741" s="72"/>
    </row>
    <row r="1742" spans="1:1" x14ac:dyDescent="0.25">
      <c r="A1742" s="72"/>
    </row>
    <row r="1743" spans="1:1" x14ac:dyDescent="0.25">
      <c r="A1743" s="72"/>
    </row>
    <row r="1744" spans="1:1" x14ac:dyDescent="0.25">
      <c r="A1744" s="72"/>
    </row>
    <row r="1745" spans="1:1" x14ac:dyDescent="0.25">
      <c r="A1745" s="72"/>
    </row>
    <row r="1746" spans="1:1" x14ac:dyDescent="0.25">
      <c r="A1746" s="72"/>
    </row>
    <row r="1747" spans="1:1" x14ac:dyDescent="0.25">
      <c r="A1747" s="72"/>
    </row>
    <row r="1748" spans="1:1" x14ac:dyDescent="0.25">
      <c r="A1748" s="72"/>
    </row>
    <row r="1749" spans="1:1" x14ac:dyDescent="0.25">
      <c r="A1749" s="72"/>
    </row>
    <row r="1750" spans="1:1" x14ac:dyDescent="0.25">
      <c r="A1750" s="72"/>
    </row>
    <row r="1751" spans="1:1" x14ac:dyDescent="0.25">
      <c r="A1751" s="72"/>
    </row>
    <row r="1752" spans="1:1" x14ac:dyDescent="0.25">
      <c r="A1752" s="72"/>
    </row>
    <row r="1753" spans="1:1" x14ac:dyDescent="0.25">
      <c r="A1753" s="72"/>
    </row>
    <row r="1754" spans="1:1" x14ac:dyDescent="0.25">
      <c r="A1754" s="72"/>
    </row>
    <row r="1755" spans="1:1" x14ac:dyDescent="0.25">
      <c r="A1755" s="72"/>
    </row>
    <row r="1756" spans="1:1" x14ac:dyDescent="0.25">
      <c r="A1756" s="72"/>
    </row>
    <row r="1757" spans="1:1" x14ac:dyDescent="0.25">
      <c r="A1757" s="72"/>
    </row>
    <row r="1758" spans="1:1" x14ac:dyDescent="0.25">
      <c r="A1758" s="72"/>
    </row>
    <row r="1759" spans="1:1" x14ac:dyDescent="0.25">
      <c r="A1759" s="72"/>
    </row>
    <row r="1760" spans="1:1" x14ac:dyDescent="0.25">
      <c r="A1760" s="72"/>
    </row>
    <row r="1761" spans="1:1" x14ac:dyDescent="0.25">
      <c r="A1761" s="72"/>
    </row>
    <row r="1762" spans="1:1" x14ac:dyDescent="0.25">
      <c r="A1762" s="72"/>
    </row>
    <row r="1763" spans="1:1" x14ac:dyDescent="0.25">
      <c r="A1763" s="72"/>
    </row>
    <row r="1764" spans="1:1" x14ac:dyDescent="0.25">
      <c r="A1764" s="72"/>
    </row>
    <row r="1765" spans="1:1" x14ac:dyDescent="0.25">
      <c r="A1765" s="72"/>
    </row>
    <row r="1766" spans="1:1" x14ac:dyDescent="0.25">
      <c r="A1766" s="72"/>
    </row>
    <row r="1767" spans="1:1" x14ac:dyDescent="0.25">
      <c r="A1767" s="72"/>
    </row>
    <row r="1768" spans="1:1" x14ac:dyDescent="0.25">
      <c r="A1768" s="72"/>
    </row>
    <row r="1769" spans="1:1" x14ac:dyDescent="0.25">
      <c r="A1769" s="72"/>
    </row>
    <row r="1770" spans="1:1" x14ac:dyDescent="0.25">
      <c r="A1770" s="72"/>
    </row>
    <row r="1771" spans="1:1" x14ac:dyDescent="0.25">
      <c r="A1771" s="72"/>
    </row>
    <row r="1772" spans="1:1" x14ac:dyDescent="0.25">
      <c r="A1772" s="72"/>
    </row>
    <row r="1773" spans="1:1" x14ac:dyDescent="0.25">
      <c r="A1773" s="72"/>
    </row>
    <row r="1774" spans="1:1" x14ac:dyDescent="0.25">
      <c r="A1774" s="72"/>
    </row>
    <row r="1775" spans="1:1" x14ac:dyDescent="0.25">
      <c r="A1775" s="72"/>
    </row>
    <row r="1776" spans="1:1" x14ac:dyDescent="0.25">
      <c r="A1776" s="72"/>
    </row>
    <row r="1777" spans="1:1" x14ac:dyDescent="0.25">
      <c r="A1777" s="72"/>
    </row>
    <row r="1778" spans="1:1" x14ac:dyDescent="0.25">
      <c r="A1778" s="72"/>
    </row>
    <row r="1779" spans="1:1" x14ac:dyDescent="0.25">
      <c r="A1779" s="72"/>
    </row>
    <row r="1780" spans="1:1" x14ac:dyDescent="0.25">
      <c r="A1780" s="72"/>
    </row>
    <row r="1781" spans="1:1" x14ac:dyDescent="0.25">
      <c r="A1781" s="72"/>
    </row>
    <row r="1782" spans="1:1" x14ac:dyDescent="0.25">
      <c r="A1782" s="72"/>
    </row>
    <row r="1783" spans="1:1" x14ac:dyDescent="0.25">
      <c r="A1783" s="72"/>
    </row>
    <row r="1784" spans="1:1" x14ac:dyDescent="0.25">
      <c r="A1784" s="72"/>
    </row>
    <row r="1785" spans="1:1" x14ac:dyDescent="0.25">
      <c r="A1785" s="72"/>
    </row>
    <row r="1786" spans="1:1" x14ac:dyDescent="0.25">
      <c r="A1786" s="72"/>
    </row>
    <row r="1787" spans="1:1" x14ac:dyDescent="0.25">
      <c r="A1787" s="72"/>
    </row>
    <row r="1788" spans="1:1" x14ac:dyDescent="0.25">
      <c r="A1788" s="72"/>
    </row>
    <row r="1789" spans="1:1" x14ac:dyDescent="0.25">
      <c r="A1789" s="72"/>
    </row>
    <row r="1790" spans="1:1" x14ac:dyDescent="0.25">
      <c r="A1790" s="72"/>
    </row>
    <row r="1791" spans="1:1" x14ac:dyDescent="0.25">
      <c r="A1791" s="72"/>
    </row>
    <row r="1792" spans="1:1" x14ac:dyDescent="0.25">
      <c r="A1792" s="72"/>
    </row>
    <row r="1793" spans="1:1" x14ac:dyDescent="0.25">
      <c r="A1793" s="72"/>
    </row>
    <row r="1794" spans="1:1" x14ac:dyDescent="0.25">
      <c r="A1794" s="72"/>
    </row>
    <row r="1795" spans="1:1" x14ac:dyDescent="0.25">
      <c r="A1795" s="72"/>
    </row>
    <row r="1796" spans="1:1" x14ac:dyDescent="0.25">
      <c r="A1796" s="72"/>
    </row>
    <row r="1797" spans="1:1" x14ac:dyDescent="0.25">
      <c r="A1797" s="72"/>
    </row>
    <row r="1798" spans="1:1" x14ac:dyDescent="0.25">
      <c r="A1798" s="72"/>
    </row>
    <row r="1799" spans="1:1" x14ac:dyDescent="0.25">
      <c r="A1799" s="72"/>
    </row>
    <row r="1800" spans="1:1" x14ac:dyDescent="0.25">
      <c r="A1800" s="72"/>
    </row>
    <row r="1801" spans="1:1" x14ac:dyDescent="0.25">
      <c r="A1801" s="72"/>
    </row>
    <row r="1802" spans="1:1" x14ac:dyDescent="0.25">
      <c r="A1802" s="72"/>
    </row>
    <row r="1803" spans="1:1" x14ac:dyDescent="0.25">
      <c r="A1803" s="72"/>
    </row>
    <row r="1804" spans="1:1" x14ac:dyDescent="0.25">
      <c r="A1804" s="72"/>
    </row>
    <row r="1805" spans="1:1" x14ac:dyDescent="0.25">
      <c r="A1805" s="72"/>
    </row>
    <row r="1806" spans="1:1" x14ac:dyDescent="0.25">
      <c r="A1806" s="72"/>
    </row>
    <row r="1807" spans="1:1" x14ac:dyDescent="0.25">
      <c r="A1807" s="72"/>
    </row>
    <row r="1808" spans="1:1" x14ac:dyDescent="0.25">
      <c r="A1808" s="72"/>
    </row>
    <row r="1809" spans="1:1" x14ac:dyDescent="0.25">
      <c r="A1809" s="72"/>
    </row>
    <row r="1810" spans="1:1" x14ac:dyDescent="0.25">
      <c r="A1810" s="72"/>
    </row>
    <row r="1811" spans="1:1" x14ac:dyDescent="0.25">
      <c r="A1811" s="72"/>
    </row>
    <row r="1812" spans="1:1" x14ac:dyDescent="0.25">
      <c r="A1812" s="72"/>
    </row>
    <row r="1813" spans="1:1" x14ac:dyDescent="0.25">
      <c r="A1813" s="72"/>
    </row>
    <row r="1814" spans="1:1" x14ac:dyDescent="0.25">
      <c r="A1814" s="72"/>
    </row>
    <row r="1815" spans="1:1" x14ac:dyDescent="0.25">
      <c r="A1815" s="72"/>
    </row>
    <row r="1816" spans="1:1" x14ac:dyDescent="0.25">
      <c r="A1816" s="72"/>
    </row>
    <row r="1817" spans="1:1" x14ac:dyDescent="0.25">
      <c r="A1817" s="72"/>
    </row>
    <row r="1818" spans="1:1" x14ac:dyDescent="0.25">
      <c r="A1818" s="72"/>
    </row>
    <row r="1819" spans="1:1" x14ac:dyDescent="0.25">
      <c r="A1819" s="72"/>
    </row>
    <row r="1820" spans="1:1" x14ac:dyDescent="0.25">
      <c r="A1820" s="72"/>
    </row>
    <row r="1821" spans="1:1" x14ac:dyDescent="0.25">
      <c r="A1821" s="72"/>
    </row>
    <row r="1822" spans="1:1" x14ac:dyDescent="0.25">
      <c r="A1822" s="72"/>
    </row>
    <row r="1823" spans="1:1" x14ac:dyDescent="0.25">
      <c r="A1823" s="72"/>
    </row>
    <row r="1824" spans="1:1" x14ac:dyDescent="0.25">
      <c r="A1824" s="72"/>
    </row>
    <row r="1825" spans="1:1" x14ac:dyDescent="0.25">
      <c r="A1825" s="72"/>
    </row>
    <row r="1826" spans="1:1" x14ac:dyDescent="0.25">
      <c r="A1826" s="72"/>
    </row>
    <row r="1827" spans="1:1" x14ac:dyDescent="0.25">
      <c r="A1827" s="72"/>
    </row>
    <row r="1828" spans="1:1" x14ac:dyDescent="0.25">
      <c r="A1828" s="72"/>
    </row>
    <row r="1829" spans="1:1" x14ac:dyDescent="0.25">
      <c r="A1829" s="72"/>
    </row>
    <row r="1830" spans="1:1" x14ac:dyDescent="0.25">
      <c r="A1830" s="72"/>
    </row>
    <row r="1831" spans="1:1" x14ac:dyDescent="0.25">
      <c r="A1831" s="72"/>
    </row>
    <row r="1832" spans="1:1" x14ac:dyDescent="0.25">
      <c r="A1832" s="72"/>
    </row>
    <row r="1833" spans="1:1" x14ac:dyDescent="0.25">
      <c r="A1833" s="72"/>
    </row>
    <row r="1834" spans="1:1" x14ac:dyDescent="0.25">
      <c r="A1834" s="72"/>
    </row>
    <row r="1835" spans="1:1" x14ac:dyDescent="0.25">
      <c r="A1835" s="72"/>
    </row>
    <row r="1836" spans="1:1" x14ac:dyDescent="0.25">
      <c r="A1836" s="72"/>
    </row>
    <row r="1837" spans="1:1" x14ac:dyDescent="0.25">
      <c r="A1837" s="72"/>
    </row>
    <row r="1838" spans="1:1" x14ac:dyDescent="0.25">
      <c r="A1838" s="72"/>
    </row>
    <row r="1839" spans="1:1" x14ac:dyDescent="0.25">
      <c r="A1839" s="72"/>
    </row>
    <row r="1840" spans="1:1" x14ac:dyDescent="0.25">
      <c r="A1840" s="72"/>
    </row>
    <row r="1841" spans="1:1" x14ac:dyDescent="0.25">
      <c r="A1841" s="72"/>
    </row>
    <row r="1842" spans="1:1" x14ac:dyDescent="0.25">
      <c r="A1842" s="72"/>
    </row>
    <row r="1843" spans="1:1" x14ac:dyDescent="0.25">
      <c r="A1843" s="72"/>
    </row>
    <row r="1844" spans="1:1" x14ac:dyDescent="0.25">
      <c r="A1844" s="72"/>
    </row>
    <row r="1845" spans="1:1" x14ac:dyDescent="0.25">
      <c r="A1845" s="72"/>
    </row>
    <row r="1846" spans="1:1" x14ac:dyDescent="0.25">
      <c r="A1846" s="72"/>
    </row>
    <row r="1847" spans="1:1" x14ac:dyDescent="0.25">
      <c r="A1847" s="72"/>
    </row>
    <row r="1848" spans="1:1" x14ac:dyDescent="0.25">
      <c r="A1848" s="72"/>
    </row>
    <row r="1849" spans="1:1" x14ac:dyDescent="0.25">
      <c r="A1849" s="72"/>
    </row>
    <row r="1850" spans="1:1" x14ac:dyDescent="0.25">
      <c r="A1850" s="72"/>
    </row>
    <row r="1851" spans="1:1" x14ac:dyDescent="0.25">
      <c r="A1851" s="72"/>
    </row>
    <row r="1852" spans="1:1" x14ac:dyDescent="0.25">
      <c r="A1852" s="72"/>
    </row>
    <row r="1853" spans="1:1" x14ac:dyDescent="0.25">
      <c r="A1853" s="72"/>
    </row>
    <row r="1854" spans="1:1" x14ac:dyDescent="0.25">
      <c r="A1854" s="72"/>
    </row>
    <row r="1855" spans="1:1" x14ac:dyDescent="0.25">
      <c r="A1855" s="72"/>
    </row>
    <row r="1856" spans="1:1" x14ac:dyDescent="0.25">
      <c r="A1856" s="72"/>
    </row>
    <row r="1857" spans="1:1" x14ac:dyDescent="0.25">
      <c r="A1857" s="72"/>
    </row>
    <row r="1858" spans="1:1" x14ac:dyDescent="0.25">
      <c r="A1858" s="72"/>
    </row>
    <row r="1859" spans="1:1" x14ac:dyDescent="0.25">
      <c r="A1859" s="72"/>
    </row>
    <row r="1860" spans="1:1" x14ac:dyDescent="0.25">
      <c r="A1860" s="72"/>
    </row>
    <row r="1861" spans="1:1" x14ac:dyDescent="0.25">
      <c r="A1861" s="72"/>
    </row>
    <row r="1862" spans="1:1" x14ac:dyDescent="0.25">
      <c r="A1862" s="72"/>
    </row>
    <row r="1863" spans="1:1" x14ac:dyDescent="0.25">
      <c r="A1863" s="72"/>
    </row>
    <row r="1864" spans="1:1" x14ac:dyDescent="0.25">
      <c r="A1864" s="72"/>
    </row>
    <row r="1865" spans="1:1" x14ac:dyDescent="0.25">
      <c r="A1865" s="72"/>
    </row>
    <row r="1866" spans="1:1" x14ac:dyDescent="0.25">
      <c r="A1866" s="72"/>
    </row>
    <row r="1867" spans="1:1" x14ac:dyDescent="0.25">
      <c r="A1867" s="72"/>
    </row>
    <row r="1868" spans="1:1" x14ac:dyDescent="0.25">
      <c r="A1868" s="72"/>
    </row>
    <row r="1869" spans="1:1" x14ac:dyDescent="0.25">
      <c r="A1869" s="72"/>
    </row>
    <row r="1870" spans="1:1" x14ac:dyDescent="0.25">
      <c r="A1870" s="72"/>
    </row>
    <row r="1871" spans="1:1" x14ac:dyDescent="0.25">
      <c r="A1871" s="72"/>
    </row>
    <row r="1872" spans="1:1" x14ac:dyDescent="0.25">
      <c r="A1872" s="72"/>
    </row>
    <row r="1873" spans="1:1" x14ac:dyDescent="0.25">
      <c r="A1873" s="72"/>
    </row>
    <row r="1874" spans="1:1" x14ac:dyDescent="0.25">
      <c r="A1874" s="72"/>
    </row>
    <row r="1875" spans="1:1" x14ac:dyDescent="0.25">
      <c r="A1875" s="72"/>
    </row>
    <row r="1876" spans="1:1" x14ac:dyDescent="0.25">
      <c r="A1876" s="72"/>
    </row>
    <row r="1877" spans="1:1" x14ac:dyDescent="0.25">
      <c r="A1877" s="72"/>
    </row>
    <row r="1878" spans="1:1" x14ac:dyDescent="0.25">
      <c r="A1878" s="72"/>
    </row>
    <row r="1879" spans="1:1" x14ac:dyDescent="0.25">
      <c r="A1879" s="72"/>
    </row>
    <row r="1880" spans="1:1" x14ac:dyDescent="0.25">
      <c r="A1880" s="72"/>
    </row>
    <row r="1881" spans="1:1" x14ac:dyDescent="0.25">
      <c r="A1881" s="72"/>
    </row>
    <row r="1882" spans="1:1" x14ac:dyDescent="0.25">
      <c r="A1882" s="72"/>
    </row>
    <row r="1883" spans="1:1" x14ac:dyDescent="0.25">
      <c r="A1883" s="72"/>
    </row>
    <row r="1884" spans="1:1" x14ac:dyDescent="0.25">
      <c r="A1884" s="72"/>
    </row>
    <row r="1885" spans="1:1" x14ac:dyDescent="0.25">
      <c r="A1885" s="72"/>
    </row>
    <row r="1886" spans="1:1" x14ac:dyDescent="0.25">
      <c r="A1886" s="72"/>
    </row>
    <row r="1887" spans="1:1" x14ac:dyDescent="0.25">
      <c r="A1887" s="72"/>
    </row>
    <row r="1888" spans="1:1" x14ac:dyDescent="0.25">
      <c r="A1888" s="72"/>
    </row>
    <row r="1889" spans="1:1" x14ac:dyDescent="0.25">
      <c r="A1889" s="72"/>
    </row>
    <row r="1890" spans="1:1" x14ac:dyDescent="0.25">
      <c r="A1890" s="72"/>
    </row>
    <row r="1891" spans="1:1" x14ac:dyDescent="0.25">
      <c r="A1891" s="72"/>
    </row>
    <row r="1892" spans="1:1" x14ac:dyDescent="0.25">
      <c r="A1892" s="72"/>
    </row>
    <row r="1893" spans="1:1" x14ac:dyDescent="0.25">
      <c r="A1893" s="72"/>
    </row>
    <row r="1894" spans="1:1" x14ac:dyDescent="0.25">
      <c r="A1894" s="72"/>
    </row>
    <row r="1895" spans="1:1" x14ac:dyDescent="0.25">
      <c r="A1895" s="72"/>
    </row>
    <row r="1896" spans="1:1" x14ac:dyDescent="0.25">
      <c r="A1896" s="72"/>
    </row>
    <row r="1897" spans="1:1" x14ac:dyDescent="0.25">
      <c r="A1897" s="72"/>
    </row>
    <row r="1898" spans="1:1" x14ac:dyDescent="0.25">
      <c r="A1898" s="72"/>
    </row>
    <row r="1899" spans="1:1" x14ac:dyDescent="0.25">
      <c r="A1899" s="72"/>
    </row>
    <row r="1900" spans="1:1" x14ac:dyDescent="0.25">
      <c r="A1900" s="72"/>
    </row>
    <row r="1901" spans="1:1" x14ac:dyDescent="0.25">
      <c r="A1901" s="72"/>
    </row>
    <row r="1902" spans="1:1" x14ac:dyDescent="0.25">
      <c r="A1902" s="72"/>
    </row>
    <row r="1903" spans="1:1" x14ac:dyDescent="0.25">
      <c r="A1903" s="72"/>
    </row>
    <row r="1904" spans="1:1" x14ac:dyDescent="0.25">
      <c r="A1904" s="72"/>
    </row>
    <row r="1905" spans="1:1" x14ac:dyDescent="0.25">
      <c r="A1905" s="72"/>
    </row>
    <row r="1906" spans="1:1" x14ac:dyDescent="0.25">
      <c r="A1906" s="72"/>
    </row>
    <row r="1907" spans="1:1" x14ac:dyDescent="0.25">
      <c r="A1907" s="72"/>
    </row>
    <row r="1908" spans="1:1" x14ac:dyDescent="0.25">
      <c r="A1908" s="72"/>
    </row>
    <row r="1909" spans="1:1" x14ac:dyDescent="0.25">
      <c r="A1909" s="72"/>
    </row>
    <row r="1910" spans="1:1" x14ac:dyDescent="0.25">
      <c r="A1910" s="72"/>
    </row>
    <row r="1911" spans="1:1" x14ac:dyDescent="0.25">
      <c r="A1911" s="72"/>
    </row>
    <row r="1912" spans="1:1" x14ac:dyDescent="0.25">
      <c r="A1912" s="72"/>
    </row>
    <row r="1913" spans="1:1" x14ac:dyDescent="0.25">
      <c r="A1913" s="72"/>
    </row>
    <row r="1914" spans="1:1" x14ac:dyDescent="0.25">
      <c r="A1914" s="72"/>
    </row>
    <row r="1915" spans="1:1" x14ac:dyDescent="0.25">
      <c r="A1915" s="72"/>
    </row>
    <row r="1916" spans="1:1" x14ac:dyDescent="0.25">
      <c r="A1916" s="72"/>
    </row>
    <row r="1917" spans="1:1" x14ac:dyDescent="0.25">
      <c r="A1917" s="72"/>
    </row>
    <row r="1918" spans="1:1" x14ac:dyDescent="0.25">
      <c r="A1918" s="72"/>
    </row>
    <row r="1919" spans="1:1" x14ac:dyDescent="0.25">
      <c r="A1919" s="72"/>
    </row>
    <row r="1920" spans="1:1" x14ac:dyDescent="0.25">
      <c r="A1920" s="72"/>
    </row>
    <row r="1921" spans="1:1" x14ac:dyDescent="0.25">
      <c r="A1921" s="72"/>
    </row>
    <row r="1922" spans="1:1" x14ac:dyDescent="0.25">
      <c r="A1922" s="72"/>
    </row>
    <row r="1923" spans="1:1" x14ac:dyDescent="0.25">
      <c r="A1923" s="72"/>
    </row>
    <row r="1924" spans="1:1" x14ac:dyDescent="0.25">
      <c r="A1924" s="72"/>
    </row>
    <row r="1925" spans="1:1" x14ac:dyDescent="0.25">
      <c r="A1925" s="72"/>
    </row>
    <row r="1926" spans="1:1" x14ac:dyDescent="0.25">
      <c r="A1926" s="72"/>
    </row>
    <row r="1927" spans="1:1" x14ac:dyDescent="0.25">
      <c r="A1927" s="72"/>
    </row>
    <row r="1928" spans="1:1" x14ac:dyDescent="0.25">
      <c r="A1928" s="72"/>
    </row>
    <row r="1929" spans="1:1" x14ac:dyDescent="0.25">
      <c r="A1929" s="72"/>
    </row>
    <row r="1930" spans="1:1" x14ac:dyDescent="0.25">
      <c r="A1930" s="72"/>
    </row>
    <row r="1931" spans="1:1" x14ac:dyDescent="0.25">
      <c r="A1931" s="72"/>
    </row>
    <row r="1932" spans="1:1" x14ac:dyDescent="0.25">
      <c r="A1932" s="72"/>
    </row>
    <row r="1933" spans="1:1" x14ac:dyDescent="0.25">
      <c r="A1933" s="72"/>
    </row>
    <row r="1934" spans="1:1" x14ac:dyDescent="0.25">
      <c r="A1934" s="72"/>
    </row>
    <row r="1935" spans="1:1" x14ac:dyDescent="0.25">
      <c r="A1935" s="72"/>
    </row>
    <row r="1936" spans="1:1" x14ac:dyDescent="0.25">
      <c r="A1936" s="72"/>
    </row>
    <row r="1937" spans="1:1" x14ac:dyDescent="0.25">
      <c r="A1937" s="72"/>
    </row>
    <row r="1938" spans="1:1" x14ac:dyDescent="0.25">
      <c r="A1938" s="72"/>
    </row>
    <row r="1939" spans="1:1" x14ac:dyDescent="0.25">
      <c r="A1939" s="72"/>
    </row>
    <row r="1940" spans="1:1" x14ac:dyDescent="0.25">
      <c r="A1940" s="72"/>
    </row>
    <row r="1941" spans="1:1" x14ac:dyDescent="0.25">
      <c r="A1941" s="72"/>
    </row>
    <row r="1942" spans="1:1" x14ac:dyDescent="0.25">
      <c r="A1942" s="72"/>
    </row>
    <row r="1943" spans="1:1" x14ac:dyDescent="0.25">
      <c r="A1943" s="72"/>
    </row>
    <row r="1944" spans="1:1" x14ac:dyDescent="0.25">
      <c r="A1944" s="72"/>
    </row>
    <row r="1945" spans="1:1" x14ac:dyDescent="0.25">
      <c r="A1945" s="72"/>
    </row>
    <row r="1946" spans="1:1" x14ac:dyDescent="0.25">
      <c r="A1946" s="72"/>
    </row>
    <row r="1947" spans="1:1" x14ac:dyDescent="0.25">
      <c r="A1947" s="72"/>
    </row>
    <row r="1948" spans="1:1" x14ac:dyDescent="0.25">
      <c r="A1948" s="72"/>
    </row>
    <row r="1949" spans="1:1" x14ac:dyDescent="0.25">
      <c r="A1949" s="72"/>
    </row>
    <row r="1950" spans="1:1" x14ac:dyDescent="0.25">
      <c r="A1950" s="72"/>
    </row>
    <row r="1951" spans="1:1" x14ac:dyDescent="0.25">
      <c r="A1951" s="72"/>
    </row>
    <row r="1952" spans="1:1" x14ac:dyDescent="0.25">
      <c r="A1952" s="72"/>
    </row>
    <row r="1953" spans="1:1" x14ac:dyDescent="0.25">
      <c r="A1953" s="72"/>
    </row>
    <row r="1954" spans="1:1" x14ac:dyDescent="0.25">
      <c r="A1954" s="72"/>
    </row>
    <row r="1955" spans="1:1" x14ac:dyDescent="0.25">
      <c r="A1955" s="72"/>
    </row>
    <row r="1956" spans="1:1" x14ac:dyDescent="0.25">
      <c r="A1956" s="72"/>
    </row>
    <row r="1957" spans="1:1" x14ac:dyDescent="0.25">
      <c r="A1957" s="72"/>
    </row>
    <row r="1958" spans="1:1" x14ac:dyDescent="0.25">
      <c r="A1958" s="72"/>
    </row>
    <row r="1959" spans="1:1" x14ac:dyDescent="0.25">
      <c r="A1959" s="72"/>
    </row>
    <row r="1960" spans="1:1" x14ac:dyDescent="0.25">
      <c r="A1960" s="72"/>
    </row>
    <row r="1961" spans="1:1" x14ac:dyDescent="0.25">
      <c r="A1961" s="72"/>
    </row>
    <row r="1962" spans="1:1" x14ac:dyDescent="0.25">
      <c r="A1962" s="72"/>
    </row>
    <row r="1963" spans="1:1" x14ac:dyDescent="0.25">
      <c r="A1963" s="72"/>
    </row>
    <row r="1964" spans="1:1" x14ac:dyDescent="0.25">
      <c r="A1964" s="72"/>
    </row>
    <row r="1965" spans="1:1" x14ac:dyDescent="0.25">
      <c r="A1965" s="72"/>
    </row>
    <row r="1966" spans="1:1" x14ac:dyDescent="0.25">
      <c r="A1966" s="72"/>
    </row>
    <row r="1967" spans="1:1" x14ac:dyDescent="0.25">
      <c r="A1967" s="72"/>
    </row>
    <row r="1968" spans="1:1" x14ac:dyDescent="0.25">
      <c r="A1968" s="72"/>
    </row>
    <row r="1969" spans="1:1" x14ac:dyDescent="0.25">
      <c r="A1969" s="72"/>
    </row>
    <row r="1970" spans="1:1" x14ac:dyDescent="0.25">
      <c r="A1970" s="72"/>
    </row>
    <row r="1971" spans="1:1" x14ac:dyDescent="0.25">
      <c r="A1971" s="72"/>
    </row>
    <row r="1972" spans="1:1" x14ac:dyDescent="0.25">
      <c r="A1972" s="72"/>
    </row>
    <row r="1973" spans="1:1" x14ac:dyDescent="0.25">
      <c r="A1973" s="72"/>
    </row>
    <row r="1974" spans="1:1" x14ac:dyDescent="0.25">
      <c r="A1974" s="72"/>
    </row>
    <row r="1975" spans="1:1" x14ac:dyDescent="0.25">
      <c r="A1975" s="72"/>
    </row>
    <row r="1976" spans="1:1" x14ac:dyDescent="0.25">
      <c r="A1976" s="72"/>
    </row>
    <row r="1977" spans="1:1" x14ac:dyDescent="0.25">
      <c r="A1977" s="72"/>
    </row>
    <row r="1978" spans="1:1" x14ac:dyDescent="0.25">
      <c r="A1978" s="72"/>
    </row>
    <row r="1979" spans="1:1" x14ac:dyDescent="0.25">
      <c r="A1979" s="72"/>
    </row>
    <row r="1980" spans="1:1" x14ac:dyDescent="0.25">
      <c r="A1980" s="72"/>
    </row>
    <row r="1981" spans="1:1" x14ac:dyDescent="0.25">
      <c r="A1981" s="72"/>
    </row>
    <row r="1982" spans="1:1" x14ac:dyDescent="0.25">
      <c r="A1982" s="72"/>
    </row>
    <row r="1983" spans="1:1" x14ac:dyDescent="0.25">
      <c r="A1983" s="72"/>
    </row>
    <row r="1984" spans="1:1" x14ac:dyDescent="0.25">
      <c r="A1984" s="72"/>
    </row>
    <row r="1985" spans="1:1" x14ac:dyDescent="0.25">
      <c r="A1985" s="72"/>
    </row>
    <row r="1986" spans="1:1" x14ac:dyDescent="0.25">
      <c r="A1986" s="72"/>
    </row>
    <row r="1987" spans="1:1" x14ac:dyDescent="0.25">
      <c r="A1987" s="72"/>
    </row>
    <row r="1988" spans="1:1" x14ac:dyDescent="0.25">
      <c r="A1988" s="72"/>
    </row>
    <row r="1989" spans="1:1" x14ac:dyDescent="0.25">
      <c r="A1989" s="72"/>
    </row>
    <row r="1990" spans="1:1" x14ac:dyDescent="0.25">
      <c r="A1990" s="72"/>
    </row>
    <row r="1991" spans="1:1" x14ac:dyDescent="0.25">
      <c r="A1991" s="72"/>
    </row>
    <row r="1992" spans="1:1" x14ac:dyDescent="0.25">
      <c r="A1992" s="72"/>
    </row>
    <row r="1993" spans="1:1" x14ac:dyDescent="0.25">
      <c r="A1993" s="72"/>
    </row>
    <row r="1994" spans="1:1" x14ac:dyDescent="0.25">
      <c r="A1994" s="72"/>
    </row>
    <row r="1995" spans="1:1" x14ac:dyDescent="0.25">
      <c r="A1995" s="72"/>
    </row>
    <row r="1996" spans="1:1" x14ac:dyDescent="0.25">
      <c r="A1996" s="72"/>
    </row>
    <row r="1997" spans="1:1" x14ac:dyDescent="0.25">
      <c r="A1997" s="72"/>
    </row>
    <row r="1998" spans="1:1" x14ac:dyDescent="0.25">
      <c r="A1998" s="72"/>
    </row>
    <row r="1999" spans="1:1" x14ac:dyDescent="0.25">
      <c r="A1999" s="72"/>
    </row>
    <row r="2000" spans="1:1" x14ac:dyDescent="0.25">
      <c r="A2000" s="72"/>
    </row>
    <row r="2001" spans="1:1" x14ac:dyDescent="0.25">
      <c r="A2001" s="72"/>
    </row>
    <row r="2002" spans="1:1" x14ac:dyDescent="0.25">
      <c r="A2002" s="72"/>
    </row>
    <row r="2003" spans="1:1" x14ac:dyDescent="0.25">
      <c r="A2003" s="72"/>
    </row>
    <row r="2004" spans="1:1" x14ac:dyDescent="0.25">
      <c r="A2004" s="72"/>
    </row>
    <row r="2005" spans="1:1" x14ac:dyDescent="0.25">
      <c r="A2005" s="72"/>
    </row>
    <row r="2006" spans="1:1" x14ac:dyDescent="0.25">
      <c r="A2006" s="72"/>
    </row>
    <row r="2007" spans="1:1" x14ac:dyDescent="0.25">
      <c r="A2007" s="72"/>
    </row>
    <row r="2008" spans="1:1" x14ac:dyDescent="0.25">
      <c r="A2008" s="72"/>
    </row>
    <row r="2009" spans="1:1" x14ac:dyDescent="0.25">
      <c r="A2009" s="72"/>
    </row>
    <row r="2010" spans="1:1" x14ac:dyDescent="0.25">
      <c r="A2010" s="72"/>
    </row>
    <row r="2011" spans="1:1" x14ac:dyDescent="0.25">
      <c r="A2011" s="72"/>
    </row>
    <row r="2012" spans="1:1" x14ac:dyDescent="0.25">
      <c r="A2012" s="72"/>
    </row>
    <row r="2013" spans="1:1" x14ac:dyDescent="0.25">
      <c r="A2013" s="72"/>
    </row>
    <row r="2014" spans="1:1" x14ac:dyDescent="0.25">
      <c r="A2014" s="72"/>
    </row>
    <row r="2015" spans="1:1" x14ac:dyDescent="0.25">
      <c r="A2015" s="72"/>
    </row>
    <row r="2016" spans="1:1" x14ac:dyDescent="0.25">
      <c r="A2016" s="72"/>
    </row>
    <row r="2017" spans="1:1" x14ac:dyDescent="0.25">
      <c r="A2017" s="72"/>
    </row>
    <row r="2018" spans="1:1" x14ac:dyDescent="0.25">
      <c r="A2018" s="72"/>
    </row>
    <row r="2019" spans="1:1" x14ac:dyDescent="0.25">
      <c r="A2019" s="72"/>
    </row>
    <row r="2020" spans="1:1" x14ac:dyDescent="0.25">
      <c r="A2020" s="72"/>
    </row>
    <row r="2021" spans="1:1" x14ac:dyDescent="0.25">
      <c r="A2021" s="72"/>
    </row>
    <row r="2022" spans="1:1" x14ac:dyDescent="0.25">
      <c r="A2022" s="72"/>
    </row>
    <row r="2023" spans="1:1" x14ac:dyDescent="0.25">
      <c r="A2023" s="72"/>
    </row>
    <row r="2024" spans="1:1" x14ac:dyDescent="0.25">
      <c r="A2024" s="72"/>
    </row>
    <row r="2025" spans="1:1" x14ac:dyDescent="0.25">
      <c r="A2025" s="72"/>
    </row>
    <row r="2026" spans="1:1" x14ac:dyDescent="0.25">
      <c r="A2026" s="72"/>
    </row>
    <row r="2027" spans="1:1" x14ac:dyDescent="0.25">
      <c r="A2027" s="72"/>
    </row>
    <row r="2028" spans="1:1" x14ac:dyDescent="0.25">
      <c r="A2028" s="72"/>
    </row>
    <row r="2029" spans="1:1" x14ac:dyDescent="0.25">
      <c r="A2029" s="72"/>
    </row>
    <row r="2030" spans="1:1" x14ac:dyDescent="0.25">
      <c r="A2030" s="72"/>
    </row>
    <row r="2031" spans="1:1" x14ac:dyDescent="0.25">
      <c r="A2031" s="72"/>
    </row>
    <row r="2032" spans="1:1" x14ac:dyDescent="0.25">
      <c r="A2032" s="72"/>
    </row>
    <row r="2033" spans="1:1" x14ac:dyDescent="0.25">
      <c r="A2033" s="72"/>
    </row>
    <row r="2034" spans="1:1" x14ac:dyDescent="0.25">
      <c r="A2034" s="72"/>
    </row>
    <row r="2035" spans="1:1" x14ac:dyDescent="0.25">
      <c r="A2035" s="72"/>
    </row>
    <row r="2036" spans="1:1" x14ac:dyDescent="0.25">
      <c r="A2036" s="72"/>
    </row>
    <row r="2037" spans="1:1" x14ac:dyDescent="0.25">
      <c r="A2037" s="72"/>
    </row>
    <row r="2038" spans="1:1" x14ac:dyDescent="0.25">
      <c r="A2038" s="72"/>
    </row>
    <row r="2039" spans="1:1" x14ac:dyDescent="0.25">
      <c r="A2039" s="72"/>
    </row>
    <row r="2040" spans="1:1" x14ac:dyDescent="0.25">
      <c r="A2040" s="72"/>
    </row>
    <row r="2041" spans="1:1" x14ac:dyDescent="0.25">
      <c r="A2041" s="72"/>
    </row>
    <row r="2042" spans="1:1" x14ac:dyDescent="0.25">
      <c r="A2042" s="72"/>
    </row>
    <row r="2043" spans="1:1" x14ac:dyDescent="0.25">
      <c r="A2043" s="72"/>
    </row>
    <row r="2044" spans="1:1" x14ac:dyDescent="0.25">
      <c r="A2044" s="72"/>
    </row>
    <row r="2045" spans="1:1" x14ac:dyDescent="0.25">
      <c r="A2045" s="72"/>
    </row>
    <row r="2046" spans="1:1" x14ac:dyDescent="0.25">
      <c r="A2046" s="72"/>
    </row>
    <row r="2047" spans="1:1" x14ac:dyDescent="0.25">
      <c r="A2047" s="72"/>
    </row>
    <row r="2048" spans="1:1" x14ac:dyDescent="0.25">
      <c r="A2048" s="72"/>
    </row>
    <row r="2049" spans="1:1" x14ac:dyDescent="0.25">
      <c r="A2049" s="72"/>
    </row>
    <row r="2050" spans="1:1" x14ac:dyDescent="0.25">
      <c r="A2050" s="72"/>
    </row>
    <row r="2051" spans="1:1" x14ac:dyDescent="0.25">
      <c r="A2051" s="72"/>
    </row>
    <row r="2052" spans="1:1" x14ac:dyDescent="0.25">
      <c r="A2052" s="72"/>
    </row>
    <row r="2053" spans="1:1" x14ac:dyDescent="0.25">
      <c r="A2053" s="72"/>
    </row>
    <row r="2054" spans="1:1" x14ac:dyDescent="0.25">
      <c r="A2054" s="72"/>
    </row>
    <row r="2055" spans="1:1" x14ac:dyDescent="0.25">
      <c r="A2055" s="72"/>
    </row>
    <row r="2056" spans="1:1" x14ac:dyDescent="0.25">
      <c r="A2056" s="72"/>
    </row>
    <row r="2057" spans="1:1" x14ac:dyDescent="0.25">
      <c r="A2057" s="72"/>
    </row>
    <row r="2058" spans="1:1" x14ac:dyDescent="0.25">
      <c r="A2058" s="72"/>
    </row>
    <row r="2059" spans="1:1" x14ac:dyDescent="0.25">
      <c r="A2059" s="72"/>
    </row>
    <row r="2060" spans="1:1" x14ac:dyDescent="0.25">
      <c r="A2060" s="72"/>
    </row>
    <row r="2061" spans="1:1" x14ac:dyDescent="0.25">
      <c r="A2061" s="72"/>
    </row>
    <row r="2062" spans="1:1" x14ac:dyDescent="0.25">
      <c r="A2062" s="72"/>
    </row>
    <row r="2063" spans="1:1" x14ac:dyDescent="0.25">
      <c r="A2063" s="72"/>
    </row>
    <row r="2064" spans="1:1" x14ac:dyDescent="0.25">
      <c r="A2064" s="72"/>
    </row>
    <row r="2065" spans="1:1" x14ac:dyDescent="0.25">
      <c r="A2065" s="72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9">
    <mergeCell ref="B2:E2"/>
    <mergeCell ref="A6:C6"/>
    <mergeCell ref="A7:C7"/>
    <mergeCell ref="A386:C386"/>
    <mergeCell ref="A347:C347"/>
    <mergeCell ref="A372:C372"/>
    <mergeCell ref="A379:C379"/>
    <mergeCell ref="A383:C383"/>
    <mergeCell ref="A385:C385"/>
  </mergeCells>
  <phoneticPr fontId="0" type="noConversion"/>
  <printOptions horizontalCentered="1"/>
  <pageMargins left="0.35433070866141736" right="0.15748031496062992" top="0.39370078740157483" bottom="0" header="0" footer="0"/>
  <pageSetup paperSize="9" scale="53" fitToHeight="0" orientation="portrait" blackAndWhite="1" r:id="rId8"/>
  <headerFooter alignWithMargins="0"/>
  <rowBreaks count="2" manualBreakCount="2">
    <brk id="63" max="4" man="1"/>
    <brk id="1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УПРАВЛЕНИЕ ФИНАНСОВ</cp:lastModifiedBy>
  <cp:lastPrinted>2024-03-28T07:03:45Z</cp:lastPrinted>
  <dcterms:created xsi:type="dcterms:W3CDTF">2004-12-15T14:47:08Z</dcterms:created>
  <dcterms:modified xsi:type="dcterms:W3CDTF">2024-03-28T08:58:34Z</dcterms:modified>
</cp:coreProperties>
</file>