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0" windowWidth="15480" windowHeight="4335"/>
  </bookViews>
  <sheets>
    <sheet name="2024" sheetId="8" r:id="rId1"/>
    <sheet name="2025-2026" sheetId="7" r:id="rId2"/>
  </sheets>
  <definedNames>
    <definedName name="_xlnm.Print_Area" localSheetId="0">'2024'!$A$1:$C$149</definedName>
  </definedNames>
  <calcPr calcId="145621"/>
</workbook>
</file>

<file path=xl/calcChain.xml><?xml version="1.0" encoding="utf-8"?>
<calcChain xmlns="http://schemas.openxmlformats.org/spreadsheetml/2006/main">
  <c r="D66" i="7" l="1"/>
  <c r="C66" i="7"/>
  <c r="D14" i="7"/>
  <c r="C14" i="7"/>
  <c r="C26" i="8"/>
  <c r="C147" i="8" l="1"/>
  <c r="C146" i="8" s="1"/>
  <c r="C144" i="8"/>
  <c r="C143" i="8" s="1"/>
  <c r="C141" i="8"/>
  <c r="C140" i="8" s="1"/>
  <c r="C136" i="8"/>
  <c r="C134" i="8"/>
  <c r="C131" i="8"/>
  <c r="C130" i="8" s="1"/>
  <c r="C120" i="8"/>
  <c r="C119" i="8" s="1"/>
  <c r="C117" i="8"/>
  <c r="C116" i="8" s="1"/>
  <c r="C112" i="8"/>
  <c r="C110" i="8"/>
  <c r="C108" i="8"/>
  <c r="C105" i="8"/>
  <c r="C103" i="8"/>
  <c r="C101" i="8"/>
  <c r="C96" i="8"/>
  <c r="C94" i="8"/>
  <c r="C91" i="8"/>
  <c r="C89" i="8"/>
  <c r="C85" i="8"/>
  <c r="C84" i="8" s="1"/>
  <c r="C82" i="8"/>
  <c r="C80" i="8"/>
  <c r="C77" i="8"/>
  <c r="C76" i="8" s="1"/>
  <c r="C73" i="8"/>
  <c r="C71" i="8"/>
  <c r="C68" i="8"/>
  <c r="C67" i="8" s="1"/>
  <c r="C64" i="8"/>
  <c r="C62" i="8"/>
  <c r="C59" i="8"/>
  <c r="C58" i="8" s="1"/>
  <c r="C56" i="8"/>
  <c r="C54" i="8"/>
  <c r="C52" i="8"/>
  <c r="C48" i="8"/>
  <c r="C47" i="8" s="1"/>
  <c r="C46" i="8" s="1"/>
  <c r="C44" i="8"/>
  <c r="C43" i="8" s="1"/>
  <c r="C42" i="8" s="1"/>
  <c r="C40" i="8"/>
  <c r="C38" i="8"/>
  <c r="C35" i="8"/>
  <c r="C31" i="8"/>
  <c r="C30" i="8" s="1"/>
  <c r="C28" i="8"/>
  <c r="C24" i="8"/>
  <c r="C22" i="8"/>
  <c r="C12" i="8"/>
  <c r="C11" i="8" s="1"/>
  <c r="C79" i="8" l="1"/>
  <c r="C75" i="8" s="1"/>
  <c r="C51" i="8"/>
  <c r="C88" i="8"/>
  <c r="C93" i="8"/>
  <c r="C21" i="8"/>
  <c r="C20" i="8" s="1"/>
  <c r="C37" i="8"/>
  <c r="C34" i="8" s="1"/>
  <c r="C61" i="8"/>
  <c r="C100" i="8"/>
  <c r="C70" i="8"/>
  <c r="C66" i="8" s="1"/>
  <c r="C87" i="8"/>
  <c r="C107" i="8"/>
  <c r="C138" i="8"/>
  <c r="D132" i="7"/>
  <c r="C132" i="7"/>
  <c r="D130" i="7"/>
  <c r="D129" i="7" s="1"/>
  <c r="C130" i="7"/>
  <c r="C129" i="7" s="1"/>
  <c r="D127" i="7"/>
  <c r="C127" i="7"/>
  <c r="D125" i="7"/>
  <c r="C125" i="7"/>
  <c r="D123" i="7"/>
  <c r="C123" i="7"/>
  <c r="D120" i="7"/>
  <c r="D119" i="7" s="1"/>
  <c r="C120" i="7"/>
  <c r="C119" i="7" s="1"/>
  <c r="D109" i="7"/>
  <c r="D108" i="7" s="1"/>
  <c r="C109" i="7"/>
  <c r="C108" i="7" s="1"/>
  <c r="D106" i="7"/>
  <c r="D105" i="7" s="1"/>
  <c r="C106" i="7"/>
  <c r="C105" i="7" s="1"/>
  <c r="D103" i="7"/>
  <c r="C103" i="7"/>
  <c r="D100" i="7"/>
  <c r="C100" i="7"/>
  <c r="D98" i="7"/>
  <c r="C98" i="7"/>
  <c r="D96" i="7"/>
  <c r="C96" i="7"/>
  <c r="D91" i="7"/>
  <c r="D90" i="7" s="1"/>
  <c r="C91" i="7"/>
  <c r="C90" i="7" s="1"/>
  <c r="D88" i="7"/>
  <c r="C88" i="7"/>
  <c r="D86" i="7"/>
  <c r="D85" i="7" s="1"/>
  <c r="C86" i="7"/>
  <c r="C85" i="7" s="1"/>
  <c r="D82" i="7"/>
  <c r="D81" i="7" s="1"/>
  <c r="C82" i="7"/>
  <c r="C81" i="7" s="1"/>
  <c r="D79" i="7"/>
  <c r="D78" i="7" s="1"/>
  <c r="C79" i="7"/>
  <c r="C78" i="7" s="1"/>
  <c r="D75" i="7"/>
  <c r="C75" i="7"/>
  <c r="D73" i="7"/>
  <c r="C73" i="7"/>
  <c r="D70" i="7"/>
  <c r="D69" i="7" s="1"/>
  <c r="C70" i="7"/>
  <c r="C69" i="7" s="1"/>
  <c r="D64" i="7"/>
  <c r="D63" i="7" s="1"/>
  <c r="C64" i="7"/>
  <c r="C63" i="7" s="1"/>
  <c r="D61" i="7"/>
  <c r="D60" i="7" s="1"/>
  <c r="C61" i="7"/>
  <c r="C60" i="7"/>
  <c r="D58" i="7"/>
  <c r="C58" i="7"/>
  <c r="D56" i="7"/>
  <c r="C56" i="7"/>
  <c r="D54" i="7"/>
  <c r="C54" i="7"/>
  <c r="D50" i="7"/>
  <c r="D49" i="7" s="1"/>
  <c r="D48" i="7" s="1"/>
  <c r="C50" i="7"/>
  <c r="C49" i="7" s="1"/>
  <c r="C48" i="7" s="1"/>
  <c r="D46" i="7"/>
  <c r="D45" i="7" s="1"/>
  <c r="D44" i="7" s="1"/>
  <c r="C46" i="7"/>
  <c r="C45" i="7" s="1"/>
  <c r="C44" i="7" s="1"/>
  <c r="D42" i="7"/>
  <c r="C42" i="7"/>
  <c r="D40" i="7"/>
  <c r="C40" i="7"/>
  <c r="D37" i="7"/>
  <c r="C37" i="7"/>
  <c r="D33" i="7"/>
  <c r="D32" i="7" s="1"/>
  <c r="C33" i="7"/>
  <c r="C32" i="7" s="1"/>
  <c r="D30" i="7"/>
  <c r="C30" i="7"/>
  <c r="D28" i="7"/>
  <c r="C28" i="7"/>
  <c r="D26" i="7"/>
  <c r="C26" i="7"/>
  <c r="D24" i="7"/>
  <c r="C24" i="7"/>
  <c r="D13" i="7"/>
  <c r="C13" i="7"/>
  <c r="C50" i="8" l="1"/>
  <c r="C10" i="8" s="1"/>
  <c r="C39" i="7"/>
  <c r="C36" i="7" s="1"/>
  <c r="C133" i="8"/>
  <c r="C95" i="7"/>
  <c r="D84" i="7"/>
  <c r="D53" i="7"/>
  <c r="D52" i="7" s="1"/>
  <c r="D23" i="7"/>
  <c r="D22" i="7" s="1"/>
  <c r="C53" i="7"/>
  <c r="C52" i="7" s="1"/>
  <c r="D72" i="7"/>
  <c r="D68" i="7" s="1"/>
  <c r="C102" i="7"/>
  <c r="C72" i="7"/>
  <c r="C68" i="7" s="1"/>
  <c r="D95" i="7"/>
  <c r="C122" i="7"/>
  <c r="C77" i="7"/>
  <c r="C23" i="7"/>
  <c r="C22" i="7" s="1"/>
  <c r="D39" i="7"/>
  <c r="D36" i="7" s="1"/>
  <c r="C84" i="7"/>
  <c r="D122" i="7"/>
  <c r="D77" i="7"/>
  <c r="D102" i="7"/>
  <c r="C12" i="7" l="1"/>
  <c r="D94" i="7"/>
  <c r="D93" i="7" s="1"/>
  <c r="C99" i="8"/>
  <c r="C94" i="7"/>
  <c r="C93" i="7" s="1"/>
  <c r="D12" i="7"/>
  <c r="C134" i="7" l="1"/>
  <c r="D134" i="7"/>
  <c r="C98" i="8"/>
  <c r="C149" i="8" l="1"/>
</calcChain>
</file>

<file path=xl/sharedStrings.xml><?xml version="1.0" encoding="utf-8"?>
<sst xmlns="http://schemas.openxmlformats.org/spreadsheetml/2006/main" count="541" uniqueCount="324">
  <si>
    <t>Приложение 1</t>
  </si>
  <si>
    <t>Налог на доходы физических лиц</t>
  </si>
  <si>
    <t>НАЛОГИ  НА  СОВОКУПНЫЙ  ДОХОД</t>
  </si>
  <si>
    <t>Единый сельскохозяйственный налог</t>
  </si>
  <si>
    <t>Налог на имущество физических лиц</t>
  </si>
  <si>
    <t>Земельный налог</t>
  </si>
  <si>
    <t>БЕЗВОЗМЕЗДНЫЕ ПОСТУПЛЕНИЯ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</si>
  <si>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</si>
  <si>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Дотации бюджетам на поддержку мер по обеспечению сбалансированности бюджетов</t>
  </si>
  <si>
    <t>ВСЕГО ДОХОДОВ</t>
  </si>
  <si>
    <t>Доходы от продажи земельных участков, государственная собственность на которые не разграничена</t>
  </si>
  <si>
    <t>НАЛОГОВЫЕ И НЕНАЛОГОВЫЕ ДОХОДЫ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</si>
  <si>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</si>
  <si>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соглашениями</t>
  </si>
  <si>
    <t>000 2 02 04014 00 0000 151</t>
  </si>
  <si>
    <t>Доходы, получаемые в виде арендной 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</si>
  <si>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субсидии</t>
  </si>
  <si>
    <t>000 1 09  00000 00 0000 000</t>
  </si>
  <si>
    <t>ЗАДОЛЖЕННОСТЬ И ПЕРЕРАСЧЕТЫ ПО ОТМЕНЕННЫМ НАЛОГАМ, СБОРАМ И ИНЫМ ОБЯЗАТЕЛЬНЫМ ПЛАТЕЖАМ</t>
  </si>
  <si>
    <t>000 1 09  04000 00 0000 110</t>
  </si>
  <si>
    <t>Налоги на имущество</t>
  </si>
  <si>
    <t>000 1 09  04050 00 0000 110</t>
  </si>
  <si>
    <t>Земельный налог (по обязательствам, возникшим до 1 января 2006 года)</t>
  </si>
  <si>
    <t>000 1 09  04050 10 0000 110</t>
  </si>
  <si>
    <t>Земельный налог (по обязательствам, возникшим до 1 января 2006 года), мобилизуемый на территориях поселений</t>
  </si>
  <si>
    <t>000 1 05 03020 01 0000 110</t>
  </si>
  <si>
    <t>Единый сельскохозяйственный налог (за налоговые периоды, истекшие до 1  января 2011 года)</t>
  </si>
  <si>
    <t xml:space="preserve">Доходы от оказания платных услуг (работ) </t>
  </si>
  <si>
    <t>Прочие доходы от оказания платных услуг (работ)</t>
  </si>
  <si>
    <t>Доходы от компенсации затрат государства</t>
  </si>
  <si>
    <t xml:space="preserve">Прочие доходы от компенсации затрат государства </t>
  </si>
  <si>
    <t>000 1 13 01000 00 0000 130</t>
  </si>
  <si>
    <t>000 1 13 01990 00 0000 130</t>
  </si>
  <si>
    <t>Налог  на   доходы   физических   лиц   в   виде фиксированных  авансовых  платежей  с   доходов,  полученных   физическими   лицами,   являющимися иностранными     гражданами,     осуществляющими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</si>
  <si>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ШТРАФЫ, САНКЦИИ, ВОЗМЕЩЕНИЕ УЩЕРБА</t>
  </si>
  <si>
    <t>000 1 16 30000 01 0000 140</t>
  </si>
  <si>
    <t>Денежные взыскания (штрафы) за правонарушения в области дорожного движения</t>
  </si>
  <si>
    <t>000 116 30010 01 0000 140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</si>
  <si>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</si>
  <si>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000 116 30015 01 0000 140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</si>
  <si>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поселений</t>
  </si>
  <si>
    <t>000 2 07 00000 00 0000 000</t>
  </si>
  <si>
    <t>ПРОЧИЕ БЕЗВОЗМЕЗДНЫЕ ПОСТУПЛЕНИЯ</t>
  </si>
  <si>
    <t>000 1 13 02060 00 0000 130</t>
  </si>
  <si>
    <t>Доходы, поступающие в порядке возмещения расходов, понесенных в связи с эксплуатацией имущества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</si>
  <si>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</si>
  <si>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</si>
  <si>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</si>
  <si>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</si>
  <si>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к решению Совета городского поселения "Печора"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</si>
  <si>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</si>
  <si>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</si>
  <si>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</si>
  <si>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</si>
  <si>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</si>
  <si>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бюджетной системы Российской Федерации (межбюджетные субсидии)</t>
  </si>
  <si>
    <t>000 2 02 03000 00 0000 151</t>
  </si>
  <si>
    <t>Субвенции бюджетам субъектов Российской Федерации и муниципальных образований</t>
  </si>
  <si>
    <t>000 2 02 03024 00 0000 151</t>
  </si>
  <si>
    <t>Субвенции местным бюджетам на выполнение передаваемых полномочий субъектов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</si>
  <si>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</si>
  <si>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</si>
  <si>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000 2 02 04056 00 0000 151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</si>
  <si>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</si>
  <si>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Межбюджетные трансферты, передаваемые бюджетам городских поселений на финансовое обеспечение дорожной деятельности в отношении автомобильных дорог общего пользования местного значения</t>
  </si>
  <si>
    <t>Субвенции бюджетам городских поселений на выполнение передаваемых полномочий субъектов Российской Федерации</t>
  </si>
  <si>
    <t>000 2 02 03024 13 0000 151</t>
  </si>
  <si>
    <t>Субсидии бюджетам городских поселений на реконструкцию, капитальный ремонт и ремонт автомобильных дорог общего пользования местного значения</t>
  </si>
  <si>
    <t xml:space="preserve">Субсидии бюджетам городских поселений на содержание автомобильных дорог общего пользования местного значения </t>
  </si>
  <si>
    <t>Прочие субсидии бюджетам городских поселений</t>
  </si>
  <si>
    <t>000 2 02 02999 13 0000 151</t>
  </si>
  <si>
    <t>БЕЗВОЗМЕЗДНЫЕ ПОСТУПЛЕНИЯ ОТ ДРУГИХ БЮДЖЕТОВ БЮДЖЕТНОЙ СИСТЕМЫ РОССИЙСКОЙ ФЕДЕРАЦИИ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</si>
  <si>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</si>
  <si>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</si>
  <si>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</si>
  <si>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</si>
  <si>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</si>
  <si>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</si>
  <si>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</si>
  <si>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</si>
  <si>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</si>
  <si>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</si>
  <si>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</si>
  <si>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</si>
  <si>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000 2 07 05030 13 0000 180</t>
  </si>
  <si>
    <t>Прочие безвозмездные поступления в бюджеты городских поселений</t>
  </si>
  <si>
    <t>000 2 07 05000 13 0000 180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</si>
  <si>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</si>
  <si>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Дотации бюджетам городских поселений на поддержку мер по обеспечению сбалансированности бюджетов</t>
  </si>
  <si>
    <t>Прочие доходы от компенсации затрат  бюджетов городских поселений</t>
  </si>
  <si>
    <t>000 1 13 01995 13 0000 130</t>
  </si>
  <si>
    <t>Прочие доходы от оказания платных услуг (работ) получателями средств бюджетов городских поселений</t>
  </si>
  <si>
    <t>Дотации на выравнивание бюджетной обеспеченности</t>
  </si>
  <si>
    <t>000 2 02 04056 13 0000 151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</si>
  <si>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</si>
  <si>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на реализацию малых проектов в области этнокультурного развития народов, проживающих на территории Республики Коми</t>
  </si>
  <si>
    <t>ПРОЧИЕ НЕНАЛОГОВЫЕ ДОХОДЫ</t>
  </si>
  <si>
    <t>Прочие неналоговые доходы</t>
  </si>
  <si>
    <t>Прочие неналоговые доходы бюджетов городских поселений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</si>
  <si>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</si>
  <si>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</si>
  <si>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Субсидии бюджетам городских поселений на реализацию федеральных целевых программ</t>
  </si>
  <si>
    <t>Субсидии бюджетам на реализацию федеральных целевых программ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</si>
  <si>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</si>
  <si>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</si>
  <si>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</si>
  <si>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</si>
  <si>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ДОХОДЫ ОТ ПРОДАЖИ МАТЕРИАЛЬНЫХ И НЕМАТЕРИАЛЬНЫХ АКТИВОВ</t>
  </si>
  <si>
    <t>ДОХОДЫ ОТ ИСПОЛЬЗОВАНИЯ ИМУЩЕСТВА, НАХОДЯЩЕГОСЯ В ГОСУДАРСТВЕННОЙ И МУНИЦИПАЛЬНОЙ СОБСТВЕННОСТИ</t>
  </si>
  <si>
    <t>НАЛОГИ НА ИМУЩЕСТВО</t>
  </si>
  <si>
    <t>НАЛОГИ НА ПРИБЫЛЬ, ДОХОДЫ</t>
  </si>
  <si>
    <t>000 2 02 04014 13 0000 151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</si>
  <si>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</si>
  <si>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Наименование</t>
  </si>
  <si>
    <t>Сумма                                                                           (тыс. рублей)</t>
  </si>
  <si>
    <t>Дотации бюджетам бюджетной системы Российской Федерации</t>
  </si>
  <si>
    <t>1 00 00000 00 0000 000</t>
  </si>
  <si>
    <t>1 01 00000 00 0000 000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</si>
  <si>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</si>
  <si>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</si>
  <si>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</si>
  <si>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</si>
  <si>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</si>
  <si>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</si>
  <si>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</si>
  <si>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</si>
  <si>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</si>
  <si>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1 06 00000 00 0000 000</t>
  </si>
  <si>
    <t>1 06 01000 00 0000 110</t>
  </si>
  <si>
    <t>1 06 01030 13 0000 110</t>
  </si>
  <si>
    <t>1 06 06000 00 0000 110</t>
  </si>
  <si>
    <t>1 06 06030 00 0000 110</t>
  </si>
  <si>
    <t>1 06 06033 13 0000 110</t>
  </si>
  <si>
    <t>1 06 06040 00 0000 110</t>
  </si>
  <si>
    <t>1 06 06043 13 0000 110</t>
  </si>
  <si>
    <t>1 11 00000 00 0000 000</t>
  </si>
  <si>
    <t>1 11 05000 00 0000 120</t>
  </si>
  <si>
    <t>1 11 05010 00 0000 120</t>
  </si>
  <si>
    <t>1 11 05013 13 0000 120</t>
  </si>
  <si>
    <t>1 11 05030 00 0000 120</t>
  </si>
  <si>
    <t>1 11 05035 13 0000 120</t>
  </si>
  <si>
    <t>1 11 07000 00 0000 120</t>
  </si>
  <si>
    <t>1 11 07010 00 0000 120</t>
  </si>
  <si>
    <t>1 11 07015 13 0000 120</t>
  </si>
  <si>
    <t>1 14 00000 00 0000 000</t>
  </si>
  <si>
    <t>1 14 06000 00 0000 430</t>
  </si>
  <si>
    <t>1 14 06010 00 0000 430</t>
  </si>
  <si>
    <t>1 14 06013 13 0000 430</t>
  </si>
  <si>
    <t>1 17 00000 00 0000 000</t>
  </si>
  <si>
    <t>1 17 05000 00 0000 180</t>
  </si>
  <si>
    <t>1 17 05050 13 0000 180</t>
  </si>
  <si>
    <t>2 00 00000 00 0000 000</t>
  </si>
  <si>
    <t>2 02 00000 00 0000 000</t>
  </si>
  <si>
    <t>Код</t>
  </si>
  <si>
    <t>1 03 02260 01 0000 110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</si>
  <si>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</si>
  <si>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</si>
  <si>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</si>
  <si>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>Доходы от сдачи в аренду имущества, составляющего казну городских поселений (за исключением земельных участков)</t>
  </si>
  <si>
    <t>1 08 00000 00 0000 000</t>
  </si>
  <si>
    <t>1 16 90000 00 0000 140</t>
  </si>
  <si>
    <t>1 16 90050 13 0000 140</t>
  </si>
  <si>
    <t>1 13 00000 00 0000 000</t>
  </si>
  <si>
    <t>1 13 02000 00 0000 130</t>
  </si>
  <si>
    <t>1 13 02990 00 0000 130</t>
  </si>
  <si>
    <t>1 13 02995 13 0000 130</t>
  </si>
  <si>
    <t>1 16 00000 00 0000 000</t>
  </si>
  <si>
    <t>2 02 10000 00 0000 150</t>
  </si>
  <si>
    <t>2 02 15001 00 0000 150</t>
  </si>
  <si>
    <t>2 02 15001 13 0000 150</t>
  </si>
  <si>
    <t>2 02 15002 00 0000 150</t>
  </si>
  <si>
    <t>2 02 15002 13 0000 150</t>
  </si>
  <si>
    <t>2 02 20000 00 0000 150</t>
  </si>
  <si>
    <t>2 02 25555 00 0000 150</t>
  </si>
  <si>
    <t>2 02 25555 13 0000 150</t>
  </si>
  <si>
    <t>2 02 29999 00 0000 150</t>
  </si>
  <si>
    <t>2 02 29999 13 0000 150</t>
  </si>
  <si>
    <t>ДОХОДЫ ОТ ОКАЗАНИЯ ПЛАТНЫХ УСЛУГ И КОМПЕНСАЦИИ ЗАТРАТ ГОСУДАРСТВА</t>
  </si>
  <si>
    <t>1 08 07000 01 0000 110</t>
  </si>
  <si>
    <t>1 08 07170 01 0000 110</t>
  </si>
  <si>
    <t>1 08 07175 01 0000 110</t>
  </si>
  <si>
    <t xml:space="preserve">1 05 00000 00 0000 000 </t>
  </si>
  <si>
    <t>1 05 03000 01 0000 110</t>
  </si>
  <si>
    <t>1 05 03010 01 0000 110</t>
  </si>
  <si>
    <t>1 03 02231 01 0000 110</t>
  </si>
  <si>
    <t>1 03 02241 01 0000 110</t>
  </si>
  <si>
    <t>Доходы 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</si>
  <si>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</si>
  <si>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1 03 02261 01 0000 110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</si>
  <si>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</si>
  <si>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</si>
  <si>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</si>
  <si>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</si>
  <si>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</si>
  <si>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</si>
  <si>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бюджетам городских поселений на реализацию мероприятий по благоустройству территорий</t>
  </si>
  <si>
    <t>Дотации бюджетам городских поселений на выравнивание бюджетной обеспеченности из бюджета субъекта Российской Федерации</t>
  </si>
  <si>
    <t>Субсидии бюджетам городских поселений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</si>
  <si>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</si>
  <si>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</si>
  <si>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</si>
  <si>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</si>
  <si>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Субсидии бюджетам городских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</si>
  <si>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</si>
  <si>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2 02 29900 13 0000 150</t>
  </si>
  <si>
    <t>Субсидии бюджетам городских поселений из местных бюджетов</t>
  </si>
  <si>
    <t>2 02 29900 00 0000 150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</si>
  <si>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</si>
  <si>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Субсидии бюджетам субъектов Российской Федерации (муниципальных образований) из бюджета субъекта Российской Федерации (местного бюджета)
</t>
  </si>
  <si>
    <t>Субсидии бюджетам городских поселений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</si>
  <si>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 xml:space="preserve"> 1 01 02040 01 0000 110</t>
  </si>
  <si>
    <t>1 01 02080 01 0000 110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</si>
  <si>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</si>
  <si>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</si>
  <si>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</si>
  <si>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</si>
  <si>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1 14 06313 13 0000 430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</si>
  <si>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</si>
  <si>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</si>
  <si>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</si>
  <si>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</si>
  <si>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1 14 06310 00 0000 430</t>
  </si>
  <si>
    <t xml:space="preserve">Субсидии бюджетам городских поселений на укрепление материально-технической базы муниципальных учреждений сферы культуры 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</si>
  <si>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</si>
  <si>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2 19 60010 13 0000 150</t>
  </si>
  <si>
    <t>2 19 00000 13 0000 150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</si>
  <si>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</si>
  <si>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2 19 00000 00 0000 000 </t>
  </si>
  <si>
    <t xml:space="preserve">Прочие межбюджетные трансферты, передаваемые бюджетам городских поселений
</t>
  </si>
  <si>
    <t xml:space="preserve">2 02 49999 13 0000 150
  </t>
  </si>
  <si>
    <t xml:space="preserve">Прочие межбюджетные трансферты, передаваемые бюджетам
</t>
  </si>
  <si>
    <t xml:space="preserve">2 02 49999 00 0000 150
</t>
  </si>
  <si>
    <t xml:space="preserve">2 02 40000 00 0000 150
</t>
  </si>
  <si>
    <t>Субсидии бюджетам городских поселений на реализацию народных проектов, прошедших отбор в рамках проекта "Народный бюджет", в области этнокультурного развития народов, проживающих на территоии Республики Коми</t>
  </si>
  <si>
    <t>Субсидии бюджетам городских поселений на реализацию народных проектов в сфере культуры, прошедших отбор в рамках проекта "Народный бюджет"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</si>
  <si>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</si>
  <si>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2 02 25467 13 0000 150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</si>
  <si>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</si>
  <si>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2 02 25467 00 0000 150</t>
  </si>
  <si>
    <t xml:space="preserve"> 2 02 02051 13 0000 151</t>
  </si>
  <si>
    <t xml:space="preserve"> 2 02 02051 00 0000 15</t>
  </si>
  <si>
    <t>Инициативные платежи, зачисляемые в бюджеты городских поселений</t>
  </si>
  <si>
    <t>1 17 15030 13 0000 150</t>
  </si>
  <si>
    <t>Инициативные платежи</t>
  </si>
  <si>
    <t>1 17 15000 00 0000 150</t>
  </si>
  <si>
    <t xml:space="preserve"> 1 14 02053 13 0000 410</t>
  </si>
  <si>
    <t xml:space="preserve"> 1 14 02050 13 0000 410</t>
  </si>
  <si>
    <t xml:space="preserve"> 1 14 02000 00 0000 000</t>
  </si>
  <si>
    <t>Приложение 2</t>
  </si>
  <si>
    <r>
      <t>ОБЪЕМ ПОСТУПЛЕНИЙ ДОХОДОВ БЮДЖЕТА МУНИЦИПАЛЬНОГО ОБРАЗОВАНИЯ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ГОРОДСКОГО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ПОСЕЛЕНИЯ "ПЕЧОРА"</t>
    </r>
  </si>
  <si>
    <t xml:space="preserve">Наименование </t>
  </si>
  <si>
    <t>Сумма (тыс. рублей)</t>
  </si>
  <si>
    <t>2025 год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</si>
  <si>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</si>
  <si>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</si>
  <si>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000 1 09  04050 13 0000 110</t>
  </si>
  <si>
    <t>Земельный налог (по обязательствам, возникшим до 1 января 2006 года), мобилизуемый на территориях городских поселений</t>
  </si>
  <si>
    <t>ДОХОДЫ  ОТ ИСПОЛЬЗОВАНИЯ  ИМУЩЕСТВА, НАХОДЯЩЕГОСЯ В ГОСУДАРСТВЕННОЙ И МУНИЦИПАЛЬНОЙ 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</si>
  <si>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</si>
  <si>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</si>
  <si>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116 00000 00 0000 000</t>
  </si>
  <si>
    <t xml:space="preserve"> 2 02 01003 00 0000 151</t>
  </si>
  <si>
    <t xml:space="preserve"> 2 02 01003 13 0000 151</t>
  </si>
  <si>
    <t xml:space="preserve">Субсидии бюджетам городских поселений на капитальный ремонт, ремонт улиц и проездов  в населенных пунктах в Республике Коми за счет средств Республиканского бюджета РК </t>
  </si>
  <si>
    <t>Субсидии на софинансирование расходных обязательств органов местного самоуправления, связанных с укреплением материально-технической базы муниципальных учреждений в сфере культуры и искусства</t>
  </si>
  <si>
    <t>Субсидии бюджетам городских поселений на капитальных ремонт и ремонт дворовых территорий многоквартирных домов, проездов к дворовым территориям многоквартирных домов населенных пунктов в Республике Коми</t>
  </si>
  <si>
    <t>Субсидии бюджетам городских поселений на капитальный ремонт и ремонт автомобильных дорог общего пользования населенных пунктов в Республике Коми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</si>
  <si>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</si>
  <si>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</si>
  <si>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 xml:space="preserve">000 2 19 00000 00 0000 000 </t>
  </si>
  <si>
    <t>ВОЗВРАТ ОСТАТКОВ СУБСИДИЙ,  СУБВЕНЦИЙ  И ИНЫХ МЕЖБЮДЖЕТНЫХ  ТРАНСФЕРТОВ,  ИМЕЮЩИХ ЦЕЛЕВОЕ НАЗНАЧЕНИЕ, ПРОШЛЫХ ЛЕТ</t>
  </si>
  <si>
    <t xml:space="preserve">000 2 19 05000 13 0000 151 </t>
  </si>
  <si>
    <t>Возврат остатков субсидий,  субвенций  и  иных межбюджетных  трансфертов,  имеющих целевое  назначение,  прошлых   лет   из бюджетов городских поселений</t>
  </si>
  <si>
    <t>Субсидии бюджетам городских поселений на поддержку муниципальных программ формирования современной городской среды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</si>
  <si>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</si>
  <si>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</si>
  <si>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</si>
  <si>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</si>
  <si>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</si>
  <si>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</si>
  <si>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</si>
  <si>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городских поселений (за исключением земельных участков)
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</si>
  <si>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</si>
  <si>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</si>
  <si>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</si>
  <si>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</si>
  <si>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1 13 02060 00 0000 130</t>
  </si>
  <si>
    <t>1 13 02065 13 0000 130</t>
  </si>
  <si>
    <t>1 14 06020 00 0000 430</t>
  </si>
  <si>
    <t>Доходы от продажи земельных участков, государственная собственность на которые не разграничена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</si>
  <si>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</si>
  <si>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</si>
  <si>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1 16 07000 00 0000 140
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</si>
  <si>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</si>
  <si>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1 16 07010 00 0000 140
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</si>
  <si>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</si>
  <si>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1 16 07010 13 0000 140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</si>
  <si>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
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</si>
  <si>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</si>
  <si>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</si>
  <si>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1 16 07090 13 0000 140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</si>
  <si>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</si>
  <si>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2 02 25597 00 0000 150</t>
  </si>
  <si>
    <t>Субсидии бюджетам на реконструкцию и капитальный ремонт региональных и муниципальных музеев</t>
  </si>
  <si>
    <t>2 02 25597 13 0000 150</t>
  </si>
  <si>
    <t>Субсидии бюджетам городских поселений на реконструкцию и капитальный ремонт региональных и муниципальных музеев</t>
  </si>
  <si>
    <t>2 04 00000 00 0000 000</t>
  </si>
  <si>
    <t xml:space="preserve">БЕЗВОЗМЕЗДНЫЕ ПОСТУПЛЕНИЯ ОТ НЕГОСУДАРСТВЕННЫХ ОРГАНИЗАЦИЙ
</t>
  </si>
  <si>
    <t>2 04 05000 13 0000 150</t>
  </si>
  <si>
    <t>Безвозмездные поступления от негосударственных организаций в бюджеты городских поселений</t>
  </si>
  <si>
    <t>2 04 05020 13 0000 150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</si>
  <si>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</si>
  <si>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t xml:space="preserve">от  декабря 2023 года № </t>
  </si>
  <si>
    <r>
      <t>ОБЪЕМ ПОСТУПЛЕНИЙ ДОХОДОВ БЮДЖЕТА МУНИЦИПАЛЬНОГО ОБРАЗОВАНИЯ ГОРОДСКОГО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ПОСЕЛЕНИЯ "ПЕЧОРА" НА 2024 ГОД</t>
    </r>
  </si>
  <si>
    <t xml:space="preserve"> НА ПЛАНОВЫЙ ПЕРИОД 2025 И 2026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</si>
  <si>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</si>
  <si>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</si>
  <si>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2026 год</t>
  </si>
  <si>
    <t>2 02 40000 00 0000 150</t>
  </si>
  <si>
    <t>2 02 49999 13 0000 150</t>
  </si>
  <si>
    <t>2 02 49999 00 0000 150</t>
  </si>
  <si>
    <t xml:space="preserve"> 1 13 02000 00 0000 130</t>
  </si>
  <si>
    <t xml:space="preserve"> 1 13 02990 00 0000 130</t>
  </si>
  <si>
    <t xml:space="preserve"> 1 13 02995 13 0000 130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</si>
</sst>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000"/>
    <numFmt numFmtId="166" formatCode="#,##0.0"/>
    <numFmt numFmtId="167" formatCode="#,##0.000"/>
    <numFmt numFmtId="168" formatCode="0.0"/>
    <numFmt numFmtId="169" formatCode="_-* #,##0.0_р_._-;\-* #,##0.0_р_._-;_-* &quot;-&quot;??_р_._-;_-@_-"/>
    <numFmt numFmtId="170" formatCode="_-* #,##0_р_._-;\-* #,##0_р_._-;_-* &quot;-&quot;??_р_._-;_-@_-"/>
  </numFmts>
  <fonts count="16" x14ac:knownFonts="1">
    <font>
      <sz val="10"/>
      <name val="Arial"/>
    </font>
    <font>
      <sz val="12"/>
      <name val="Times New Roman"/>
      <family val="1"/>
    </font>
    <font>
      <sz val="10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sz val="14"/>
      <name val="Times New Roman"/>
      <family val="1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6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3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167" fontId="7" fillId="0" borderId="0" xfId="0" applyNumberFormat="1" applyFont="1" applyFill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7" fontId="7" fillId="0" borderId="2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top"/>
    </xf>
    <xf numFmtId="0" fontId="8" fillId="0" borderId="1" xfId="1" applyFont="1" applyFill="1" applyBorder="1" applyAlignment="1">
      <alignment vertical="top" wrapText="1"/>
    </xf>
    <xf numFmtId="166" fontId="8" fillId="0" borderId="1" xfId="0" applyNumberFormat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49" fontId="7" fillId="3" borderId="1" xfId="2" applyNumberFormat="1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left" vertical="top" wrapText="1"/>
    </xf>
    <xf numFmtId="166" fontId="7" fillId="3" borderId="1" xfId="0" applyNumberFormat="1" applyFont="1" applyFill="1" applyBorder="1" applyAlignment="1">
      <alignment horizontal="center"/>
    </xf>
    <xf numFmtId="166" fontId="8" fillId="0" borderId="1" xfId="2" applyNumberFormat="1" applyFont="1" applyFill="1" applyBorder="1" applyAlignment="1">
      <alignment horizontal="center" vertical="top"/>
    </xf>
    <xf numFmtId="0" fontId="8" fillId="0" borderId="1" xfId="2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left" vertical="top" wrapText="1"/>
    </xf>
    <xf numFmtId="168" fontId="7" fillId="3" borderId="1" xfId="0" applyNumberFormat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1" fontId="9" fillId="0" borderId="0" xfId="1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top"/>
    </xf>
    <xf numFmtId="0" fontId="11" fillId="0" borderId="0" xfId="0" applyFont="1" applyFill="1" applyBorder="1"/>
    <xf numFmtId="166" fontId="9" fillId="0" borderId="0" xfId="0" applyNumberFormat="1" applyFont="1" applyFill="1" applyAlignment="1">
      <alignment vertical="center"/>
    </xf>
    <xf numFmtId="0" fontId="13" fillId="0" borderId="0" xfId="0" applyFont="1"/>
    <xf numFmtId="166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/>
    <xf numFmtId="166" fontId="11" fillId="0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vertical="center" wrapText="1"/>
    </xf>
    <xf numFmtId="1" fontId="9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166" fontId="11" fillId="0" borderId="0" xfId="1" applyNumberFormat="1" applyFont="1" applyFill="1" applyBorder="1" applyAlignment="1" applyProtection="1">
      <alignment horizontal="center" vertical="center"/>
      <protection locked="0"/>
    </xf>
    <xf numFmtId="170" fontId="12" fillId="0" borderId="2" xfId="1" applyNumberFormat="1" applyFont="1" applyFill="1" applyBorder="1" applyAlignment="1">
      <alignment horizontal="center" vertical="center"/>
    </xf>
    <xf numFmtId="167" fontId="12" fillId="0" borderId="2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top"/>
    </xf>
    <xf numFmtId="0" fontId="9" fillId="0" borderId="1" xfId="1" applyFont="1" applyFill="1" applyBorder="1" applyAlignment="1">
      <alignment vertical="top" wrapText="1"/>
    </xf>
    <xf numFmtId="49" fontId="11" fillId="0" borderId="1" xfId="1" applyNumberFormat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top" wrapText="1"/>
    </xf>
    <xf numFmtId="49" fontId="14" fillId="0" borderId="1" xfId="1" applyNumberFormat="1" applyFont="1" applyFill="1" applyBorder="1" applyAlignment="1">
      <alignment horizontal="center" vertical="top"/>
    </xf>
    <xf numFmtId="0" fontId="14" fillId="0" borderId="1" xfId="1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left" vertical="top" wrapText="1"/>
    </xf>
    <xf numFmtId="49" fontId="11" fillId="3" borderId="1" xfId="2" applyNumberFormat="1" applyFont="1" applyFill="1" applyBorder="1" applyAlignment="1">
      <alignment horizontal="center" vertical="top"/>
    </xf>
    <xf numFmtId="0" fontId="11" fillId="3" borderId="1" xfId="2" applyFont="1" applyFill="1" applyBorder="1" applyAlignment="1">
      <alignment horizontal="left" vertical="top" wrapText="1"/>
    </xf>
    <xf numFmtId="166" fontId="9" fillId="0" borderId="1" xfId="2" applyNumberFormat="1" applyFont="1" applyFill="1" applyBorder="1" applyAlignment="1">
      <alignment horizontal="center" vertical="top"/>
    </xf>
    <xf numFmtId="0" fontId="9" fillId="0" borderId="1" xfId="2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49" fontId="11" fillId="0" borderId="1" xfId="1" applyNumberFormat="1" applyFont="1" applyFill="1" applyBorder="1" applyAlignment="1">
      <alignment horizontal="center" vertical="top" wrapText="1"/>
    </xf>
    <xf numFmtId="49" fontId="11" fillId="0" borderId="1" xfId="1" applyNumberFormat="1" applyFont="1" applyFill="1" applyBorder="1" applyAlignment="1">
      <alignment horizontal="left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vertical="top" wrapText="1"/>
    </xf>
    <xf numFmtId="166" fontId="12" fillId="0" borderId="1" xfId="0" applyNumberFormat="1" applyFont="1" applyFill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166" fontId="14" fillId="0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66" fontId="9" fillId="0" borderId="1" xfId="1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left" vertical="top" wrapText="1"/>
    </xf>
    <xf numFmtId="166" fontId="13" fillId="0" borderId="0" xfId="0" applyNumberFormat="1" applyFont="1"/>
    <xf numFmtId="166" fontId="1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168" fontId="7" fillId="3" borderId="1" xfId="0" applyNumberFormat="1" applyFont="1" applyFill="1" applyBorder="1" applyAlignment="1">
      <alignment horizontal="center"/>
    </xf>
    <xf numFmtId="169" fontId="7" fillId="3" borderId="1" xfId="3" applyNumberFormat="1" applyFont="1" applyFill="1" applyBorder="1" applyAlignment="1">
      <alignment horizontal="center"/>
    </xf>
    <xf numFmtId="49" fontId="15" fillId="0" borderId="1" xfId="1" applyNumberFormat="1" applyFont="1" applyFill="1" applyBorder="1" applyAlignment="1">
      <alignment horizontal="center" vertical="top" wrapText="1"/>
    </xf>
    <xf numFmtId="49" fontId="15" fillId="0" borderId="1" xfId="1" applyNumberFormat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wrapText="1"/>
    </xf>
    <xf numFmtId="169" fontId="7" fillId="0" borderId="1" xfId="3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>
      <alignment horizontal="right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6" fontId="12" fillId="0" borderId="0" xfId="0" applyNumberFormat="1" applyFont="1" applyFill="1" applyAlignment="1">
      <alignment horizontal="right" vertical="center"/>
    </xf>
    <xf numFmtId="166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1" fontId="9" fillId="0" borderId="0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Лист1" xfId="1"/>
    <cellStyle name="Обычный_Лист1_1" xfId="2"/>
    <cellStyle name="Финансовый" xfId="3" builtinId="3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9"/>
  <sheetViews>
    <sheetView tabSelected="1" view="pageBreakPreview" topLeftCell="A98" zoomScaleNormal="90" zoomScaleSheetLayoutView="100" workbookViewId="0">
      <selection activeCell="A128" sqref="A128:XFD128"/>
    </sheetView>
  </sheetViews>
  <sheetFormatPr defaultColWidth="9" defaultRowHeight="15.75" x14ac:dyDescent="0.25"/>
  <cols>
    <col min="1" max="1" width="32.85546875" style="1" customWidth="1"/>
    <col min="2" max="2" width="150.140625" style="1" customWidth="1"/>
    <col min="3" max="3" width="19" style="9" customWidth="1"/>
    <col min="4" max="16384" width="9" style="1"/>
  </cols>
  <sheetData>
    <row r="1" spans="1:3" ht="18.75" x14ac:dyDescent="0.3">
      <c r="B1" s="134" t="s">
        <v>0</v>
      </c>
      <c r="C1" s="134"/>
    </row>
    <row r="2" spans="1:3" ht="18.75" x14ac:dyDescent="0.3">
      <c r="B2" s="134" t="s">
        <v>49</v>
      </c>
      <c r="C2" s="134"/>
    </row>
    <row r="3" spans="1:3" ht="18.75" x14ac:dyDescent="0.3">
      <c r="B3" s="134" t="s">
        <v>312</v>
      </c>
      <c r="C3" s="134"/>
    </row>
    <row r="4" spans="1:3" x14ac:dyDescent="0.25">
      <c r="A4" s="6"/>
      <c r="B4" s="10"/>
      <c r="C4" s="7"/>
    </row>
    <row r="5" spans="1:3" x14ac:dyDescent="0.25">
      <c r="A5" s="6"/>
      <c r="B5" s="6"/>
      <c r="C5" s="8"/>
    </row>
    <row r="6" spans="1:3" s="11" customFormat="1" ht="18.75" x14ac:dyDescent="0.2">
      <c r="A6" s="66" t="s">
        <v>313</v>
      </c>
      <c r="B6" s="66"/>
      <c r="C6" s="67"/>
    </row>
    <row r="7" spans="1:3" ht="20.25" x14ac:dyDescent="0.25">
      <c r="A7" s="13"/>
      <c r="B7" s="13"/>
      <c r="C7" s="14"/>
    </row>
    <row r="8" spans="1:3" ht="20.25" x14ac:dyDescent="0.25">
      <c r="A8" s="15"/>
      <c r="B8" s="16"/>
      <c r="C8" s="17"/>
    </row>
    <row r="9" spans="1:3" ht="40.5" x14ac:dyDescent="0.25">
      <c r="A9" s="18" t="s">
        <v>153</v>
      </c>
      <c r="B9" s="19" t="s">
        <v>113</v>
      </c>
      <c r="C9" s="20" t="s">
        <v>114</v>
      </c>
    </row>
    <row r="10" spans="1:3" ht="21.75" customHeight="1" x14ac:dyDescent="0.25">
      <c r="A10" s="21" t="s">
        <v>116</v>
      </c>
      <c r="B10" s="22" t="s">
        <v>11</v>
      </c>
      <c r="C10" s="23">
        <f>C11+C30+C20+C34+C42+C50+C75+C87+C66+C46+C93</f>
        <v>180752</v>
      </c>
    </row>
    <row r="11" spans="1:3" ht="20.25" x14ac:dyDescent="0.3">
      <c r="A11" s="24" t="s">
        <v>117</v>
      </c>
      <c r="B11" s="25" t="s">
        <v>110</v>
      </c>
      <c r="C11" s="26">
        <f>C12</f>
        <v>137528</v>
      </c>
    </row>
    <row r="12" spans="1:3" ht="20.25" x14ac:dyDescent="0.3">
      <c r="A12" s="27" t="s">
        <v>118</v>
      </c>
      <c r="B12" s="28" t="s">
        <v>1</v>
      </c>
      <c r="C12" s="12">
        <f>C13+C14+C15+C16+C17+C18+C19</f>
        <v>137528</v>
      </c>
    </row>
    <row r="13" spans="1:3" ht="81.75" customHeight="1" x14ac:dyDescent="0.3">
      <c r="A13" s="27" t="s">
        <v>119</v>
      </c>
      <c r="B13" s="29" t="s">
        <v>274</v>
      </c>
      <c r="C13" s="12">
        <v>134000</v>
      </c>
    </row>
    <row r="14" spans="1:3" ht="81" customHeight="1" x14ac:dyDescent="0.3">
      <c r="A14" s="27" t="s">
        <v>120</v>
      </c>
      <c r="B14" s="28" t="s">
        <v>94</v>
      </c>
      <c r="C14" s="12">
        <v>390</v>
      </c>
    </row>
    <row r="15" spans="1:3" ht="43.5" customHeight="1" x14ac:dyDescent="0.3">
      <c r="A15" s="27" t="s">
        <v>121</v>
      </c>
      <c r="B15" s="29" t="s">
        <v>103</v>
      </c>
      <c r="C15" s="12">
        <v>910</v>
      </c>
    </row>
    <row r="16" spans="1:3" ht="81" hidden="1" x14ac:dyDescent="0.3">
      <c r="A16" s="27" t="s">
        <v>210</v>
      </c>
      <c r="B16" s="29" t="s">
        <v>33</v>
      </c>
      <c r="C16" s="12"/>
    </row>
    <row r="17" spans="1:3" ht="100.5" customHeight="1" x14ac:dyDescent="0.3">
      <c r="A17" s="68" t="s">
        <v>211</v>
      </c>
      <c r="B17" s="28" t="s">
        <v>275</v>
      </c>
      <c r="C17" s="12">
        <v>600</v>
      </c>
    </row>
    <row r="18" spans="1:3" ht="40.5" customHeight="1" x14ac:dyDescent="0.3">
      <c r="A18" s="68" t="s">
        <v>276</v>
      </c>
      <c r="B18" s="29" t="s">
        <v>277</v>
      </c>
      <c r="C18" s="12">
        <v>620</v>
      </c>
    </row>
    <row r="19" spans="1:3" ht="44.25" customHeight="1" x14ac:dyDescent="0.3">
      <c r="A19" s="68" t="s">
        <v>278</v>
      </c>
      <c r="B19" s="29" t="s">
        <v>279</v>
      </c>
      <c r="C19" s="12">
        <v>1008</v>
      </c>
    </row>
    <row r="20" spans="1:3" ht="42" customHeight="1" x14ac:dyDescent="0.3">
      <c r="A20" s="24" t="s">
        <v>122</v>
      </c>
      <c r="B20" s="25" t="s">
        <v>50</v>
      </c>
      <c r="C20" s="26">
        <f>C21</f>
        <v>1570</v>
      </c>
    </row>
    <row r="21" spans="1:3" ht="21.75" customHeight="1" x14ac:dyDescent="0.3">
      <c r="A21" s="27" t="s">
        <v>123</v>
      </c>
      <c r="B21" s="29" t="s">
        <v>51</v>
      </c>
      <c r="C21" s="12">
        <f>C26+C22+C24+C28</f>
        <v>1570</v>
      </c>
    </row>
    <row r="22" spans="1:3" ht="62.25" customHeight="1" x14ac:dyDescent="0.3">
      <c r="A22" s="30" t="s">
        <v>124</v>
      </c>
      <c r="B22" s="29" t="s">
        <v>52</v>
      </c>
      <c r="C22" s="12">
        <f>C23</f>
        <v>819</v>
      </c>
    </row>
    <row r="23" spans="1:3" ht="83.25" customHeight="1" x14ac:dyDescent="0.3">
      <c r="A23" s="30" t="s">
        <v>184</v>
      </c>
      <c r="B23" s="29" t="s">
        <v>212</v>
      </c>
      <c r="C23" s="12">
        <v>819</v>
      </c>
    </row>
    <row r="24" spans="1:3" ht="64.5" customHeight="1" x14ac:dyDescent="0.3">
      <c r="A24" s="30" t="s">
        <v>125</v>
      </c>
      <c r="B24" s="29" t="s">
        <v>53</v>
      </c>
      <c r="C24" s="12">
        <f>C25</f>
        <v>4</v>
      </c>
    </row>
    <row r="25" spans="1:3" ht="102.75" customHeight="1" x14ac:dyDescent="0.3">
      <c r="A25" s="30" t="s">
        <v>185</v>
      </c>
      <c r="B25" s="29" t="s">
        <v>213</v>
      </c>
      <c r="C25" s="12">
        <v>4</v>
      </c>
    </row>
    <row r="26" spans="1:3" ht="63" customHeight="1" x14ac:dyDescent="0.3">
      <c r="A26" s="30" t="s">
        <v>126</v>
      </c>
      <c r="B26" s="29" t="s">
        <v>186</v>
      </c>
      <c r="C26" s="12">
        <f>C27</f>
        <v>849</v>
      </c>
    </row>
    <row r="27" spans="1:3" ht="86.25" customHeight="1" x14ac:dyDescent="0.3">
      <c r="A27" s="30" t="s">
        <v>187</v>
      </c>
      <c r="B27" s="29" t="s">
        <v>214</v>
      </c>
      <c r="C27" s="12">
        <v>849</v>
      </c>
    </row>
    <row r="28" spans="1:3" ht="60.75" customHeight="1" x14ac:dyDescent="0.3">
      <c r="A28" s="30" t="s">
        <v>154</v>
      </c>
      <c r="B28" s="29" t="s">
        <v>54</v>
      </c>
      <c r="C28" s="12">
        <f>C29</f>
        <v>-102</v>
      </c>
    </row>
    <row r="29" spans="1:3" ht="81" customHeight="1" x14ac:dyDescent="0.3">
      <c r="A29" s="30" t="s">
        <v>188</v>
      </c>
      <c r="B29" s="29" t="s">
        <v>215</v>
      </c>
      <c r="C29" s="12">
        <v>-102</v>
      </c>
    </row>
    <row r="30" spans="1:3" ht="21.75" customHeight="1" x14ac:dyDescent="0.3">
      <c r="A30" s="24" t="s">
        <v>181</v>
      </c>
      <c r="B30" s="31" t="s">
        <v>2</v>
      </c>
      <c r="C30" s="26">
        <f>C31</f>
        <v>8</v>
      </c>
    </row>
    <row r="31" spans="1:3" ht="19.5" customHeight="1" x14ac:dyDescent="0.3">
      <c r="A31" s="27" t="s">
        <v>182</v>
      </c>
      <c r="B31" s="28" t="s">
        <v>3</v>
      </c>
      <c r="C31" s="12">
        <f>C33+C32</f>
        <v>8</v>
      </c>
    </row>
    <row r="32" spans="1:3" ht="20.25" customHeight="1" x14ac:dyDescent="0.3">
      <c r="A32" s="27" t="s">
        <v>183</v>
      </c>
      <c r="B32" s="28" t="s">
        <v>3</v>
      </c>
      <c r="C32" s="12">
        <v>8</v>
      </c>
    </row>
    <row r="33" spans="1:3" ht="20.25" hidden="1" x14ac:dyDescent="0.3">
      <c r="A33" s="27" t="s">
        <v>25</v>
      </c>
      <c r="B33" s="32" t="s">
        <v>26</v>
      </c>
      <c r="C33" s="12"/>
    </row>
    <row r="34" spans="1:3" ht="20.25" customHeight="1" x14ac:dyDescent="0.3">
      <c r="A34" s="24" t="s">
        <v>127</v>
      </c>
      <c r="B34" s="31" t="s">
        <v>109</v>
      </c>
      <c r="C34" s="26">
        <f>C35+C37</f>
        <v>34800</v>
      </c>
    </row>
    <row r="35" spans="1:3" ht="20.25" customHeight="1" x14ac:dyDescent="0.3">
      <c r="A35" s="33" t="s">
        <v>128</v>
      </c>
      <c r="B35" s="34" t="s">
        <v>4</v>
      </c>
      <c r="C35" s="12">
        <f>C36</f>
        <v>23900</v>
      </c>
    </row>
    <row r="36" spans="1:3" ht="41.25" customHeight="1" x14ac:dyDescent="0.3">
      <c r="A36" s="33" t="s">
        <v>129</v>
      </c>
      <c r="B36" s="34" t="s">
        <v>79</v>
      </c>
      <c r="C36" s="12">
        <v>23900</v>
      </c>
    </row>
    <row r="37" spans="1:3" s="3" customFormat="1" ht="19.5" customHeight="1" x14ac:dyDescent="0.3">
      <c r="A37" s="35" t="s">
        <v>130</v>
      </c>
      <c r="B37" s="36" t="s">
        <v>5</v>
      </c>
      <c r="C37" s="37">
        <f>C38+C40</f>
        <v>10900</v>
      </c>
    </row>
    <row r="38" spans="1:3" s="3" customFormat="1" ht="21" customHeight="1" x14ac:dyDescent="0.3">
      <c r="A38" s="35" t="s">
        <v>131</v>
      </c>
      <c r="B38" s="36" t="s">
        <v>80</v>
      </c>
      <c r="C38" s="37">
        <f>C39</f>
        <v>7800</v>
      </c>
    </row>
    <row r="39" spans="1:3" s="3" customFormat="1" ht="23.25" customHeight="1" x14ac:dyDescent="0.3">
      <c r="A39" s="35" t="s">
        <v>132</v>
      </c>
      <c r="B39" s="36" t="s">
        <v>81</v>
      </c>
      <c r="C39" s="37">
        <v>7800</v>
      </c>
    </row>
    <row r="40" spans="1:3" s="3" customFormat="1" ht="20.25" customHeight="1" x14ac:dyDescent="0.3">
      <c r="A40" s="35" t="s">
        <v>133</v>
      </c>
      <c r="B40" s="36" t="s">
        <v>82</v>
      </c>
      <c r="C40" s="37">
        <f>C41</f>
        <v>3100</v>
      </c>
    </row>
    <row r="41" spans="1:3" s="3" customFormat="1" ht="39.75" customHeight="1" x14ac:dyDescent="0.3">
      <c r="A41" s="35" t="s">
        <v>134</v>
      </c>
      <c r="B41" s="36" t="s">
        <v>83</v>
      </c>
      <c r="C41" s="37">
        <v>3100</v>
      </c>
    </row>
    <row r="42" spans="1:3" ht="24.75" customHeight="1" x14ac:dyDescent="0.3">
      <c r="A42" s="38" t="s">
        <v>159</v>
      </c>
      <c r="B42" s="39" t="s">
        <v>45</v>
      </c>
      <c r="C42" s="26">
        <f t="shared" ref="C42:C44" si="0">C43</f>
        <v>95</v>
      </c>
    </row>
    <row r="43" spans="1:3" ht="41.25" customHeight="1" x14ac:dyDescent="0.3">
      <c r="A43" s="27" t="s">
        <v>178</v>
      </c>
      <c r="B43" s="34" t="s">
        <v>46</v>
      </c>
      <c r="C43" s="12">
        <f t="shared" si="0"/>
        <v>95</v>
      </c>
    </row>
    <row r="44" spans="1:3" ht="42.75" customHeight="1" x14ac:dyDescent="0.3">
      <c r="A44" s="27" t="s">
        <v>179</v>
      </c>
      <c r="B44" s="34" t="s">
        <v>47</v>
      </c>
      <c r="C44" s="12">
        <f t="shared" si="0"/>
        <v>95</v>
      </c>
    </row>
    <row r="45" spans="1:3" ht="60.75" customHeight="1" x14ac:dyDescent="0.3">
      <c r="A45" s="27" t="s">
        <v>180</v>
      </c>
      <c r="B45" s="34" t="s">
        <v>48</v>
      </c>
      <c r="C45" s="12">
        <v>95</v>
      </c>
    </row>
    <row r="46" spans="1:3" ht="40.5" hidden="1" x14ac:dyDescent="0.3">
      <c r="A46" s="40" t="s">
        <v>17</v>
      </c>
      <c r="B46" s="41" t="s">
        <v>18</v>
      </c>
      <c r="C46" s="42">
        <f t="shared" ref="C46:C48" si="1">C47</f>
        <v>0</v>
      </c>
    </row>
    <row r="47" spans="1:3" ht="20.25" hidden="1" x14ac:dyDescent="0.3">
      <c r="A47" s="43" t="s">
        <v>19</v>
      </c>
      <c r="B47" s="44" t="s">
        <v>20</v>
      </c>
      <c r="C47" s="45">
        <f t="shared" si="1"/>
        <v>0</v>
      </c>
    </row>
    <row r="48" spans="1:3" ht="20.25" hidden="1" x14ac:dyDescent="0.3">
      <c r="A48" s="43" t="s">
        <v>21</v>
      </c>
      <c r="B48" s="44" t="s">
        <v>22</v>
      </c>
      <c r="C48" s="45">
        <f t="shared" si="1"/>
        <v>0</v>
      </c>
    </row>
    <row r="49" spans="1:3" ht="40.5" hidden="1" x14ac:dyDescent="0.3">
      <c r="A49" s="43" t="s">
        <v>23</v>
      </c>
      <c r="B49" s="44" t="s">
        <v>24</v>
      </c>
      <c r="C49" s="45"/>
    </row>
    <row r="50" spans="1:3" ht="43.5" customHeight="1" x14ac:dyDescent="0.3">
      <c r="A50" s="24" t="s">
        <v>135</v>
      </c>
      <c r="B50" s="31" t="s">
        <v>108</v>
      </c>
      <c r="C50" s="26">
        <f>C51+C58+C61</f>
        <v>6127</v>
      </c>
    </row>
    <row r="51" spans="1:3" ht="62.25" customHeight="1" x14ac:dyDescent="0.3">
      <c r="A51" s="27" t="s">
        <v>136</v>
      </c>
      <c r="B51" s="46" t="s">
        <v>15</v>
      </c>
      <c r="C51" s="12">
        <f>C52+C54+C56</f>
        <v>5310</v>
      </c>
    </row>
    <row r="52" spans="1:3" ht="45" customHeight="1" x14ac:dyDescent="0.3">
      <c r="A52" s="27" t="s">
        <v>137</v>
      </c>
      <c r="B52" s="46" t="s">
        <v>7</v>
      </c>
      <c r="C52" s="12">
        <f>C53</f>
        <v>2810</v>
      </c>
    </row>
    <row r="53" spans="1:3" ht="61.5" customHeight="1" x14ac:dyDescent="0.3">
      <c r="A53" s="27" t="s">
        <v>138</v>
      </c>
      <c r="B53" s="46" t="s">
        <v>78</v>
      </c>
      <c r="C53" s="12">
        <v>2810</v>
      </c>
    </row>
    <row r="54" spans="1:3" ht="60.75" hidden="1" x14ac:dyDescent="0.3">
      <c r="A54" s="27" t="s">
        <v>139</v>
      </c>
      <c r="B54" s="46" t="s">
        <v>207</v>
      </c>
      <c r="C54" s="12">
        <f>C55</f>
        <v>0</v>
      </c>
    </row>
    <row r="55" spans="1:3" ht="60.75" hidden="1" x14ac:dyDescent="0.3">
      <c r="A55" s="27" t="s">
        <v>140</v>
      </c>
      <c r="B55" s="46" t="s">
        <v>77</v>
      </c>
      <c r="C55" s="12"/>
    </row>
    <row r="56" spans="1:3" ht="41.25" customHeight="1" x14ac:dyDescent="0.3">
      <c r="A56" s="27" t="s">
        <v>155</v>
      </c>
      <c r="B56" s="46" t="s">
        <v>280</v>
      </c>
      <c r="C56" s="12">
        <f>C57</f>
        <v>2500</v>
      </c>
    </row>
    <row r="57" spans="1:3" ht="40.5" customHeight="1" x14ac:dyDescent="0.3">
      <c r="A57" s="27" t="s">
        <v>157</v>
      </c>
      <c r="B57" s="46" t="s">
        <v>281</v>
      </c>
      <c r="C57" s="12">
        <v>2500</v>
      </c>
    </row>
    <row r="58" spans="1:3" ht="20.25" hidden="1" x14ac:dyDescent="0.3">
      <c r="A58" s="27" t="s">
        <v>141</v>
      </c>
      <c r="B58" s="46" t="s">
        <v>104</v>
      </c>
      <c r="C58" s="12">
        <f>C59</f>
        <v>0</v>
      </c>
    </row>
    <row r="59" spans="1:3" ht="40.5" hidden="1" x14ac:dyDescent="0.3">
      <c r="A59" s="27" t="s">
        <v>142</v>
      </c>
      <c r="B59" s="46" t="s">
        <v>105</v>
      </c>
      <c r="C59" s="12">
        <f>C60</f>
        <v>0</v>
      </c>
    </row>
    <row r="60" spans="1:3" ht="40.5" hidden="1" x14ac:dyDescent="0.3">
      <c r="A60" s="27" t="s">
        <v>143</v>
      </c>
      <c r="B60" s="46" t="s">
        <v>106</v>
      </c>
      <c r="C60" s="12"/>
    </row>
    <row r="61" spans="1:3" ht="60.75" customHeight="1" x14ac:dyDescent="0.3">
      <c r="A61" s="27" t="s">
        <v>189</v>
      </c>
      <c r="B61" s="46" t="s">
        <v>190</v>
      </c>
      <c r="C61" s="12">
        <f>C62+C64</f>
        <v>817</v>
      </c>
    </row>
    <row r="62" spans="1:3" ht="61.5" customHeight="1" x14ac:dyDescent="0.3">
      <c r="A62" s="27" t="s">
        <v>191</v>
      </c>
      <c r="B62" s="46" t="s">
        <v>192</v>
      </c>
      <c r="C62" s="12">
        <f>C63</f>
        <v>17</v>
      </c>
    </row>
    <row r="63" spans="1:3" ht="62.25" customHeight="1" x14ac:dyDescent="0.3">
      <c r="A63" s="27" t="s">
        <v>193</v>
      </c>
      <c r="B63" s="46" t="s">
        <v>194</v>
      </c>
      <c r="C63" s="12">
        <v>17</v>
      </c>
    </row>
    <row r="64" spans="1:3" ht="82.5" customHeight="1" x14ac:dyDescent="0.3">
      <c r="A64" s="27" t="s">
        <v>282</v>
      </c>
      <c r="B64" s="46" t="s">
        <v>283</v>
      </c>
      <c r="C64" s="12">
        <f>C65</f>
        <v>800</v>
      </c>
    </row>
    <row r="65" spans="1:3" ht="83.25" customHeight="1" x14ac:dyDescent="0.3">
      <c r="A65" s="27" t="s">
        <v>284</v>
      </c>
      <c r="B65" s="46" t="s">
        <v>285</v>
      </c>
      <c r="C65" s="12">
        <v>800</v>
      </c>
    </row>
    <row r="66" spans="1:3" ht="19.5" customHeight="1" x14ac:dyDescent="0.3">
      <c r="A66" s="47" t="s">
        <v>162</v>
      </c>
      <c r="B66" s="31" t="s">
        <v>177</v>
      </c>
      <c r="C66" s="26">
        <f>C67+C70</f>
        <v>60</v>
      </c>
    </row>
    <row r="67" spans="1:3" ht="20.25" hidden="1" x14ac:dyDescent="0.3">
      <c r="A67" s="27" t="s">
        <v>31</v>
      </c>
      <c r="B67" s="46" t="s">
        <v>27</v>
      </c>
      <c r="C67" s="12">
        <f>C68</f>
        <v>0</v>
      </c>
    </row>
    <row r="68" spans="1:3" ht="20.25" hidden="1" x14ac:dyDescent="0.3">
      <c r="A68" s="27" t="s">
        <v>32</v>
      </c>
      <c r="B68" s="46" t="s">
        <v>28</v>
      </c>
      <c r="C68" s="12">
        <f>C69</f>
        <v>0</v>
      </c>
    </row>
    <row r="69" spans="1:3" ht="20.25" hidden="1" x14ac:dyDescent="0.3">
      <c r="A69" s="27" t="s">
        <v>90</v>
      </c>
      <c r="B69" s="46" t="s">
        <v>91</v>
      </c>
      <c r="C69" s="12"/>
    </row>
    <row r="70" spans="1:3" ht="20.25" x14ac:dyDescent="0.3">
      <c r="A70" s="27" t="s">
        <v>163</v>
      </c>
      <c r="B70" s="46" t="s">
        <v>29</v>
      </c>
      <c r="C70" s="12">
        <f>C73+C71</f>
        <v>60</v>
      </c>
    </row>
    <row r="71" spans="1:3" ht="20.25" hidden="1" x14ac:dyDescent="0.3">
      <c r="A71" s="27" t="s">
        <v>286</v>
      </c>
      <c r="B71" s="46" t="s">
        <v>44</v>
      </c>
      <c r="C71" s="12">
        <f>C72</f>
        <v>0</v>
      </c>
    </row>
    <row r="72" spans="1:3" ht="40.5" hidden="1" x14ac:dyDescent="0.3">
      <c r="A72" s="27" t="s">
        <v>287</v>
      </c>
      <c r="B72" s="46" t="s">
        <v>76</v>
      </c>
      <c r="C72" s="12"/>
    </row>
    <row r="73" spans="1:3" ht="20.25" x14ac:dyDescent="0.3">
      <c r="A73" s="27" t="s">
        <v>164</v>
      </c>
      <c r="B73" s="46" t="s">
        <v>30</v>
      </c>
      <c r="C73" s="12">
        <f>C74</f>
        <v>60</v>
      </c>
    </row>
    <row r="74" spans="1:3" ht="20.25" x14ac:dyDescent="0.3">
      <c r="A74" s="27" t="s">
        <v>165</v>
      </c>
      <c r="B74" s="46" t="s">
        <v>89</v>
      </c>
      <c r="C74" s="12">
        <v>60</v>
      </c>
    </row>
    <row r="75" spans="1:3" ht="19.5" customHeight="1" x14ac:dyDescent="0.3">
      <c r="A75" s="24" t="s">
        <v>144</v>
      </c>
      <c r="B75" s="31" t="s">
        <v>107</v>
      </c>
      <c r="C75" s="26">
        <f>C79+C76+C84</f>
        <v>564</v>
      </c>
    </row>
    <row r="76" spans="1:3" ht="33.75" hidden="1" customHeight="1" x14ac:dyDescent="0.3">
      <c r="A76" s="27" t="s">
        <v>247</v>
      </c>
      <c r="B76" s="28" t="s">
        <v>61</v>
      </c>
      <c r="C76" s="12">
        <f>C77</f>
        <v>0</v>
      </c>
    </row>
    <row r="77" spans="1:3" ht="49.5" hidden="1" customHeight="1" x14ac:dyDescent="0.3">
      <c r="A77" s="27" t="s">
        <v>246</v>
      </c>
      <c r="B77" s="28" t="s">
        <v>74</v>
      </c>
      <c r="C77" s="12">
        <f>C78</f>
        <v>0</v>
      </c>
    </row>
    <row r="78" spans="1:3" ht="33.75" hidden="1" customHeight="1" x14ac:dyDescent="0.3">
      <c r="A78" s="27" t="s">
        <v>245</v>
      </c>
      <c r="B78" s="28" t="s">
        <v>73</v>
      </c>
      <c r="C78" s="12"/>
    </row>
    <row r="79" spans="1:3" ht="27" customHeight="1" x14ac:dyDescent="0.3">
      <c r="A79" s="30" t="s">
        <v>145</v>
      </c>
      <c r="B79" s="46" t="s">
        <v>60</v>
      </c>
      <c r="C79" s="12">
        <f>C80+C82</f>
        <v>544</v>
      </c>
    </row>
    <row r="80" spans="1:3" ht="24.75" customHeight="1" x14ac:dyDescent="0.3">
      <c r="A80" s="30" t="s">
        <v>146</v>
      </c>
      <c r="B80" s="46" t="s">
        <v>10</v>
      </c>
      <c r="C80" s="12">
        <f>C81</f>
        <v>544</v>
      </c>
    </row>
    <row r="81" spans="1:3" ht="41.25" customHeight="1" x14ac:dyDescent="0.3">
      <c r="A81" s="30" t="s">
        <v>147</v>
      </c>
      <c r="B81" s="46" t="s">
        <v>72</v>
      </c>
      <c r="C81" s="12">
        <v>544</v>
      </c>
    </row>
    <row r="82" spans="1:3" ht="41.25" hidden="1" customHeight="1" x14ac:dyDescent="0.3">
      <c r="A82" s="30" t="s">
        <v>288</v>
      </c>
      <c r="B82" s="46" t="s">
        <v>289</v>
      </c>
      <c r="C82" s="12">
        <f>C83</f>
        <v>0</v>
      </c>
    </row>
    <row r="83" spans="1:3" ht="41.25" hidden="1" customHeight="1" x14ac:dyDescent="0.3">
      <c r="A83" s="30" t="s">
        <v>290</v>
      </c>
      <c r="B83" s="46" t="s">
        <v>291</v>
      </c>
      <c r="C83" s="12"/>
    </row>
    <row r="84" spans="1:3" ht="61.5" customHeight="1" x14ac:dyDescent="0.3">
      <c r="A84" s="30" t="s">
        <v>217</v>
      </c>
      <c r="B84" s="46" t="s">
        <v>218</v>
      </c>
      <c r="C84" s="12">
        <f>C85</f>
        <v>20</v>
      </c>
    </row>
    <row r="85" spans="1:3" ht="60.75" customHeight="1" x14ac:dyDescent="0.3">
      <c r="A85" s="30" t="s">
        <v>221</v>
      </c>
      <c r="B85" s="46" t="s">
        <v>219</v>
      </c>
      <c r="C85" s="12">
        <f>C86</f>
        <v>20</v>
      </c>
    </row>
    <row r="86" spans="1:3" ht="63.75" customHeight="1" x14ac:dyDescent="0.3">
      <c r="A86" s="30" t="s">
        <v>216</v>
      </c>
      <c r="B86" s="46" t="s">
        <v>220</v>
      </c>
      <c r="C86" s="12">
        <v>20</v>
      </c>
    </row>
    <row r="87" spans="1:3" ht="20.25" hidden="1" x14ac:dyDescent="0.3">
      <c r="A87" s="24" t="s">
        <v>166</v>
      </c>
      <c r="B87" s="31" t="s">
        <v>34</v>
      </c>
      <c r="C87" s="26">
        <f t="shared" ref="C87:C89" si="2">C88</f>
        <v>0</v>
      </c>
    </row>
    <row r="88" spans="1:3" ht="81.75" hidden="1" customHeight="1" x14ac:dyDescent="0.3">
      <c r="A88" s="127" t="s">
        <v>292</v>
      </c>
      <c r="B88" s="46" t="s">
        <v>293</v>
      </c>
      <c r="C88" s="12">
        <f>C89+C91</f>
        <v>0</v>
      </c>
    </row>
    <row r="89" spans="1:3" ht="42" hidden="1" customHeight="1" x14ac:dyDescent="0.3">
      <c r="A89" s="127" t="s">
        <v>294</v>
      </c>
      <c r="B89" s="46" t="s">
        <v>295</v>
      </c>
      <c r="C89" s="12">
        <f t="shared" si="2"/>
        <v>0</v>
      </c>
    </row>
    <row r="90" spans="1:3" ht="60.75" hidden="1" customHeight="1" x14ac:dyDescent="0.3">
      <c r="A90" s="127" t="s">
        <v>296</v>
      </c>
      <c r="B90" s="46" t="s">
        <v>297</v>
      </c>
      <c r="C90" s="12"/>
    </row>
    <row r="91" spans="1:3" ht="60" hidden="1" customHeight="1" x14ac:dyDescent="0.3">
      <c r="A91" s="127" t="s">
        <v>298</v>
      </c>
      <c r="B91" s="46" t="s">
        <v>299</v>
      </c>
      <c r="C91" s="12">
        <f>C92</f>
        <v>0</v>
      </c>
    </row>
    <row r="92" spans="1:3" ht="59.25" hidden="1" customHeight="1" x14ac:dyDescent="0.3">
      <c r="A92" s="127" t="s">
        <v>300</v>
      </c>
      <c r="B92" s="46" t="s">
        <v>301</v>
      </c>
      <c r="C92" s="12"/>
    </row>
    <row r="93" spans="1:3" s="4" customFormat="1" ht="18.75" hidden="1" customHeight="1" x14ac:dyDescent="0.3">
      <c r="A93" s="48" t="s">
        <v>148</v>
      </c>
      <c r="B93" s="49" t="s">
        <v>96</v>
      </c>
      <c r="C93" s="26">
        <f>C94+C96</f>
        <v>0</v>
      </c>
    </row>
    <row r="94" spans="1:3" ht="20.25" hidden="1" x14ac:dyDescent="0.3">
      <c r="A94" s="30" t="s">
        <v>149</v>
      </c>
      <c r="B94" s="46" t="s">
        <v>97</v>
      </c>
      <c r="C94" s="12">
        <f>C95</f>
        <v>0</v>
      </c>
    </row>
    <row r="95" spans="1:3" ht="20.25" hidden="1" x14ac:dyDescent="0.3">
      <c r="A95" s="30" t="s">
        <v>150</v>
      </c>
      <c r="B95" s="46" t="s">
        <v>98</v>
      </c>
      <c r="C95" s="12"/>
    </row>
    <row r="96" spans="1:3" ht="20.25" hidden="1" customHeight="1" x14ac:dyDescent="0.3">
      <c r="A96" s="30" t="s">
        <v>244</v>
      </c>
      <c r="B96" s="46" t="s">
        <v>243</v>
      </c>
      <c r="C96" s="12">
        <f>C97</f>
        <v>0</v>
      </c>
    </row>
    <row r="97" spans="1:3" ht="21" hidden="1" customHeight="1" x14ac:dyDescent="0.3">
      <c r="A97" s="30" t="s">
        <v>242</v>
      </c>
      <c r="B97" s="46" t="s">
        <v>241</v>
      </c>
      <c r="C97" s="12"/>
    </row>
    <row r="98" spans="1:3" ht="20.25" customHeight="1" x14ac:dyDescent="0.3">
      <c r="A98" s="21" t="s">
        <v>151</v>
      </c>
      <c r="B98" s="22" t="s">
        <v>6</v>
      </c>
      <c r="C98" s="26">
        <f>C99+C143+C146+C140</f>
        <v>39302.800000000003</v>
      </c>
    </row>
    <row r="99" spans="1:3" ht="41.25" customHeight="1" x14ac:dyDescent="0.3">
      <c r="A99" s="24" t="s">
        <v>152</v>
      </c>
      <c r="B99" s="25" t="s">
        <v>71</v>
      </c>
      <c r="C99" s="26">
        <f>C100+C107+C133+C130</f>
        <v>39302.800000000003</v>
      </c>
    </row>
    <row r="100" spans="1:3" s="2" customFormat="1" ht="20.25" customHeight="1" x14ac:dyDescent="0.3">
      <c r="A100" s="24" t="s">
        <v>167</v>
      </c>
      <c r="B100" s="31" t="s">
        <v>115</v>
      </c>
      <c r="C100" s="26">
        <f>C101+C103+C105</f>
        <v>1123</v>
      </c>
    </row>
    <row r="101" spans="1:3" ht="20.25" hidden="1" x14ac:dyDescent="0.3">
      <c r="A101" s="27" t="s">
        <v>168</v>
      </c>
      <c r="B101" s="28" t="s">
        <v>92</v>
      </c>
      <c r="C101" s="12">
        <f>C102</f>
        <v>0</v>
      </c>
    </row>
    <row r="102" spans="1:3" ht="40.5" hidden="1" x14ac:dyDescent="0.3">
      <c r="A102" s="50" t="s">
        <v>169</v>
      </c>
      <c r="B102" s="51" t="s">
        <v>196</v>
      </c>
      <c r="C102" s="12">
        <v>0</v>
      </c>
    </row>
    <row r="103" spans="1:3" ht="20.25" hidden="1" x14ac:dyDescent="0.3">
      <c r="A103" s="52" t="s">
        <v>170</v>
      </c>
      <c r="B103" s="53" t="s">
        <v>8</v>
      </c>
      <c r="C103" s="12">
        <f>C104</f>
        <v>0</v>
      </c>
    </row>
    <row r="104" spans="1:3" ht="20.25" hidden="1" x14ac:dyDescent="0.3">
      <c r="A104" s="52" t="s">
        <v>171</v>
      </c>
      <c r="B104" s="53" t="s">
        <v>88</v>
      </c>
      <c r="C104" s="12"/>
    </row>
    <row r="105" spans="1:3" ht="42.75" customHeight="1" x14ac:dyDescent="0.3">
      <c r="A105" s="52" t="s">
        <v>198</v>
      </c>
      <c r="B105" s="53" t="s">
        <v>199</v>
      </c>
      <c r="C105" s="12">
        <f>C106</f>
        <v>1123</v>
      </c>
    </row>
    <row r="106" spans="1:3" ht="42" customHeight="1" x14ac:dyDescent="0.3">
      <c r="A106" s="52" t="s">
        <v>200</v>
      </c>
      <c r="B106" s="53" t="s">
        <v>201</v>
      </c>
      <c r="C106" s="12">
        <v>1123</v>
      </c>
    </row>
    <row r="107" spans="1:3" s="2" customFormat="1" ht="21" customHeight="1" x14ac:dyDescent="0.3">
      <c r="A107" s="54" t="s">
        <v>172</v>
      </c>
      <c r="B107" s="25" t="s">
        <v>55</v>
      </c>
      <c r="C107" s="26">
        <f>C108+C119+C112+C110+C116</f>
        <v>38179.800000000003</v>
      </c>
    </row>
    <row r="108" spans="1:3" s="5" customFormat="1" ht="20.25" hidden="1" x14ac:dyDescent="0.3">
      <c r="A108" s="52" t="s">
        <v>240</v>
      </c>
      <c r="B108" s="29" t="s">
        <v>102</v>
      </c>
      <c r="C108" s="12">
        <f>C109</f>
        <v>0</v>
      </c>
    </row>
    <row r="109" spans="1:3" s="5" customFormat="1" ht="40.5" hidden="1" x14ac:dyDescent="0.3">
      <c r="A109" s="52" t="s">
        <v>239</v>
      </c>
      <c r="B109" s="29" t="s">
        <v>101</v>
      </c>
      <c r="C109" s="12"/>
    </row>
    <row r="110" spans="1:3" s="5" customFormat="1" ht="23.25" hidden="1" customHeight="1" x14ac:dyDescent="0.3">
      <c r="A110" s="52" t="s">
        <v>238</v>
      </c>
      <c r="B110" s="29" t="s">
        <v>237</v>
      </c>
      <c r="C110" s="12">
        <f>C111</f>
        <v>0</v>
      </c>
    </row>
    <row r="111" spans="1:3" s="5" customFormat="1" ht="33" hidden="1" customHeight="1" x14ac:dyDescent="0.3">
      <c r="A111" s="52" t="s">
        <v>236</v>
      </c>
      <c r="B111" s="29" t="s">
        <v>235</v>
      </c>
      <c r="C111" s="12"/>
    </row>
    <row r="112" spans="1:3" s="5" customFormat="1" ht="26.25" customHeight="1" x14ac:dyDescent="0.3">
      <c r="A112" s="52" t="s">
        <v>173</v>
      </c>
      <c r="B112" s="29" t="s">
        <v>203</v>
      </c>
      <c r="C112" s="12">
        <f>C113</f>
        <v>13722.8</v>
      </c>
    </row>
    <row r="113" spans="1:3" s="5" customFormat="1" ht="25.5" customHeight="1" x14ac:dyDescent="0.3">
      <c r="A113" s="52" t="s">
        <v>174</v>
      </c>
      <c r="B113" s="29" t="s">
        <v>202</v>
      </c>
      <c r="C113" s="12">
        <v>13722.8</v>
      </c>
    </row>
    <row r="114" spans="1:3" s="5" customFormat="1" ht="29.25" hidden="1" customHeight="1" x14ac:dyDescent="0.3">
      <c r="A114" s="52" t="s">
        <v>302</v>
      </c>
      <c r="B114" s="29" t="s">
        <v>303</v>
      </c>
      <c r="C114" s="12"/>
    </row>
    <row r="115" spans="1:3" s="5" customFormat="1" ht="39" hidden="1" customHeight="1" x14ac:dyDescent="0.3">
      <c r="A115" s="52" t="s">
        <v>304</v>
      </c>
      <c r="B115" s="29" t="s">
        <v>305</v>
      </c>
      <c r="C115" s="12"/>
    </row>
    <row r="116" spans="1:3" s="5" customFormat="1" ht="42" hidden="1" customHeight="1" x14ac:dyDescent="0.3">
      <c r="A116" s="52" t="s">
        <v>206</v>
      </c>
      <c r="B116" s="29" t="s">
        <v>208</v>
      </c>
      <c r="C116" s="12">
        <f>C117</f>
        <v>0</v>
      </c>
    </row>
    <row r="117" spans="1:3" s="5" customFormat="1" ht="20.25" hidden="1" x14ac:dyDescent="0.3">
      <c r="A117" s="52" t="s">
        <v>204</v>
      </c>
      <c r="B117" s="29" t="s">
        <v>205</v>
      </c>
      <c r="C117" s="12">
        <f>C118</f>
        <v>0</v>
      </c>
    </row>
    <row r="118" spans="1:3" s="5" customFormat="1" ht="40.5" hidden="1" x14ac:dyDescent="0.3">
      <c r="A118" s="52" t="s">
        <v>204</v>
      </c>
      <c r="B118" s="29" t="s">
        <v>197</v>
      </c>
      <c r="C118" s="12"/>
    </row>
    <row r="119" spans="1:3" ht="22.5" customHeight="1" x14ac:dyDescent="0.25">
      <c r="A119" s="55" t="s">
        <v>175</v>
      </c>
      <c r="B119" s="56" t="s">
        <v>16</v>
      </c>
      <c r="C119" s="57">
        <f>C120</f>
        <v>24457</v>
      </c>
    </row>
    <row r="120" spans="1:3" ht="21" customHeight="1" x14ac:dyDescent="0.25">
      <c r="A120" s="55" t="s">
        <v>176</v>
      </c>
      <c r="B120" s="56" t="s">
        <v>69</v>
      </c>
      <c r="C120" s="57">
        <f>SUM(C121:C129)</f>
        <v>24457</v>
      </c>
    </row>
    <row r="121" spans="1:3" ht="41.25" customHeight="1" x14ac:dyDescent="0.3">
      <c r="A121" s="55" t="s">
        <v>176</v>
      </c>
      <c r="B121" s="56" t="s">
        <v>68</v>
      </c>
      <c r="C121" s="12">
        <v>1153.0999999999999</v>
      </c>
    </row>
    <row r="122" spans="1:3" ht="25.5" hidden="1" customHeight="1" x14ac:dyDescent="0.3">
      <c r="A122" s="55" t="s">
        <v>176</v>
      </c>
      <c r="B122" s="56" t="s">
        <v>195</v>
      </c>
      <c r="C122" s="12"/>
    </row>
    <row r="123" spans="1:3" ht="40.5" hidden="1" x14ac:dyDescent="0.3">
      <c r="A123" s="55" t="s">
        <v>176</v>
      </c>
      <c r="B123" s="56" t="s">
        <v>234</v>
      </c>
      <c r="C123" s="12"/>
    </row>
    <row r="124" spans="1:3" ht="42" hidden="1" customHeight="1" x14ac:dyDescent="0.3">
      <c r="A124" s="55" t="s">
        <v>176</v>
      </c>
      <c r="B124" s="56" t="s">
        <v>273</v>
      </c>
      <c r="C124" s="133"/>
    </row>
    <row r="125" spans="1:3" s="3" customFormat="1" ht="45.75" hidden="1" customHeight="1" x14ac:dyDescent="0.3">
      <c r="A125" s="58" t="s">
        <v>176</v>
      </c>
      <c r="B125" s="59" t="s">
        <v>233</v>
      </c>
      <c r="C125" s="128"/>
    </row>
    <row r="126" spans="1:3" s="3" customFormat="1" ht="34.5" hidden="1" customHeight="1" x14ac:dyDescent="0.3">
      <c r="A126" s="58" t="s">
        <v>176</v>
      </c>
      <c r="B126" s="59" t="s">
        <v>209</v>
      </c>
      <c r="C126" s="128"/>
    </row>
    <row r="127" spans="1:3" s="3" customFormat="1" ht="42" customHeight="1" x14ac:dyDescent="0.3">
      <c r="A127" s="58" t="s">
        <v>176</v>
      </c>
      <c r="B127" s="59" t="s">
        <v>197</v>
      </c>
      <c r="C127" s="129">
        <v>23303.9</v>
      </c>
    </row>
    <row r="128" spans="1:3" s="3" customFormat="1" ht="39.75" hidden="1" customHeight="1" x14ac:dyDescent="0.25">
      <c r="A128" s="58" t="s">
        <v>176</v>
      </c>
      <c r="B128" s="59" t="s">
        <v>222</v>
      </c>
      <c r="C128" s="60"/>
    </row>
    <row r="129" spans="1:3" s="3" customFormat="1" ht="40.5" hidden="1" x14ac:dyDescent="0.25">
      <c r="A129" s="58" t="s">
        <v>70</v>
      </c>
      <c r="B129" s="59" t="s">
        <v>95</v>
      </c>
      <c r="C129" s="60"/>
    </row>
    <row r="130" spans="1:3" ht="40.5" hidden="1" x14ac:dyDescent="0.25">
      <c r="A130" s="61" t="s">
        <v>56</v>
      </c>
      <c r="B130" s="62" t="s">
        <v>57</v>
      </c>
      <c r="C130" s="23">
        <f>C131</f>
        <v>0</v>
      </c>
    </row>
    <row r="131" spans="1:3" ht="40.5" hidden="1" x14ac:dyDescent="0.25">
      <c r="A131" s="55" t="s">
        <v>58</v>
      </c>
      <c r="B131" s="56" t="s">
        <v>59</v>
      </c>
      <c r="C131" s="57">
        <f>C132</f>
        <v>0</v>
      </c>
    </row>
    <row r="132" spans="1:3" ht="40.5" hidden="1" x14ac:dyDescent="0.25">
      <c r="A132" s="55" t="s">
        <v>66</v>
      </c>
      <c r="B132" s="56" t="s">
        <v>65</v>
      </c>
      <c r="C132" s="57"/>
    </row>
    <row r="133" spans="1:3" ht="20.25" hidden="1" customHeight="1" x14ac:dyDescent="0.3">
      <c r="A133" s="54" t="s">
        <v>232</v>
      </c>
      <c r="B133" s="63" t="s">
        <v>12</v>
      </c>
      <c r="C133" s="26">
        <f>C134+C138+C136</f>
        <v>0</v>
      </c>
    </row>
    <row r="134" spans="1:3" ht="40.5" hidden="1" x14ac:dyDescent="0.3">
      <c r="A134" s="52" t="s">
        <v>14</v>
      </c>
      <c r="B134" s="53" t="s">
        <v>13</v>
      </c>
      <c r="C134" s="12">
        <f>C135</f>
        <v>0</v>
      </c>
    </row>
    <row r="135" spans="1:3" ht="60.75" hidden="1" x14ac:dyDescent="0.3">
      <c r="A135" s="52" t="s">
        <v>111</v>
      </c>
      <c r="B135" s="53" t="s">
        <v>112</v>
      </c>
      <c r="C135" s="12"/>
    </row>
    <row r="136" spans="1:3" ht="40.5" hidden="1" x14ac:dyDescent="0.3">
      <c r="A136" s="52" t="s">
        <v>62</v>
      </c>
      <c r="B136" s="53" t="s">
        <v>63</v>
      </c>
      <c r="C136" s="12">
        <f>C137</f>
        <v>0</v>
      </c>
    </row>
    <row r="137" spans="1:3" ht="40.5" hidden="1" x14ac:dyDescent="0.3">
      <c r="A137" s="52" t="s">
        <v>93</v>
      </c>
      <c r="B137" s="53" t="s">
        <v>64</v>
      </c>
      <c r="C137" s="12">
        <v>0</v>
      </c>
    </row>
    <row r="138" spans="1:3" ht="20.25" hidden="1" customHeight="1" x14ac:dyDescent="0.3">
      <c r="A138" s="52" t="s">
        <v>231</v>
      </c>
      <c r="B138" s="53" t="s">
        <v>230</v>
      </c>
      <c r="C138" s="12">
        <f>C139</f>
        <v>0</v>
      </c>
    </row>
    <row r="139" spans="1:3" ht="22.5" hidden="1" customHeight="1" x14ac:dyDescent="0.3">
      <c r="A139" s="52" t="s">
        <v>229</v>
      </c>
      <c r="B139" s="53" t="s">
        <v>228</v>
      </c>
      <c r="C139" s="12"/>
    </row>
    <row r="140" spans="1:3" ht="20.25" hidden="1" customHeight="1" x14ac:dyDescent="0.3">
      <c r="A140" s="130" t="s">
        <v>306</v>
      </c>
      <c r="B140" s="131" t="s">
        <v>307</v>
      </c>
      <c r="C140" s="126">
        <f>C141</f>
        <v>0</v>
      </c>
    </row>
    <row r="141" spans="1:3" ht="24" hidden="1" customHeight="1" x14ac:dyDescent="0.3">
      <c r="A141" s="52" t="s">
        <v>308</v>
      </c>
      <c r="B141" s="53" t="s">
        <v>309</v>
      </c>
      <c r="C141" s="12">
        <f>C142</f>
        <v>0</v>
      </c>
    </row>
    <row r="142" spans="1:3" ht="38.25" hidden="1" customHeight="1" x14ac:dyDescent="0.3">
      <c r="A142" s="52" t="s">
        <v>310</v>
      </c>
      <c r="B142" s="132" t="s">
        <v>311</v>
      </c>
      <c r="C142" s="12"/>
    </row>
    <row r="143" spans="1:3" ht="40.5" hidden="1" x14ac:dyDescent="0.3">
      <c r="A143" s="54" t="s">
        <v>41</v>
      </c>
      <c r="B143" s="64" t="s">
        <v>42</v>
      </c>
      <c r="C143" s="26">
        <f>C144</f>
        <v>0</v>
      </c>
    </row>
    <row r="144" spans="1:3" ht="40.5" hidden="1" x14ac:dyDescent="0.3">
      <c r="A144" s="52" t="s">
        <v>86</v>
      </c>
      <c r="B144" s="51" t="s">
        <v>85</v>
      </c>
      <c r="C144" s="12">
        <f>C145</f>
        <v>0</v>
      </c>
    </row>
    <row r="145" spans="1:3" ht="40.5" hidden="1" x14ac:dyDescent="0.3">
      <c r="A145" s="52" t="s">
        <v>84</v>
      </c>
      <c r="B145" s="51" t="s">
        <v>85</v>
      </c>
      <c r="C145" s="12"/>
    </row>
    <row r="146" spans="1:3" s="2" customFormat="1" ht="40.5" hidden="1" x14ac:dyDescent="0.3">
      <c r="A146" s="61" t="s">
        <v>227</v>
      </c>
      <c r="B146" s="65" t="s">
        <v>226</v>
      </c>
      <c r="C146" s="26">
        <f>C147</f>
        <v>0</v>
      </c>
    </row>
    <row r="147" spans="1:3" ht="40.5" hidden="1" x14ac:dyDescent="0.3">
      <c r="A147" s="55" t="s">
        <v>225</v>
      </c>
      <c r="B147" s="56" t="s">
        <v>87</v>
      </c>
      <c r="C147" s="12">
        <f>C148</f>
        <v>0</v>
      </c>
    </row>
    <row r="148" spans="1:3" ht="40.5" hidden="1" x14ac:dyDescent="0.3">
      <c r="A148" s="55" t="s">
        <v>224</v>
      </c>
      <c r="B148" s="56" t="s">
        <v>223</v>
      </c>
      <c r="C148" s="12"/>
    </row>
    <row r="149" spans="1:3" ht="21.75" customHeight="1" x14ac:dyDescent="0.25">
      <c r="A149" s="52"/>
      <c r="B149" s="31" t="s">
        <v>9</v>
      </c>
      <c r="C149" s="23">
        <f>C10+C98</f>
        <v>220054.8</v>
      </c>
    </row>
  </sheetData>
  <mergeCells count="3">
    <mergeCell ref="B1:C1"/>
    <mergeCell ref="B2:C2"/>
    <mergeCell ref="B3:C3"/>
  </mergeCells>
  <pageMargins left="0.19685039370078741" right="0" top="0" bottom="0" header="0.31496062992125984" footer="0.31496062992125984"/>
  <pageSetup paperSize="9" scale="50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view="pageBreakPreview" zoomScaleNormal="100" zoomScaleSheetLayoutView="100" workbookViewId="0">
      <selection activeCell="D26" sqref="D26"/>
    </sheetView>
  </sheetViews>
  <sheetFormatPr defaultRowHeight="18" x14ac:dyDescent="0.25"/>
  <cols>
    <col min="1" max="1" width="30.140625" style="71" customWidth="1"/>
    <col min="2" max="2" width="152.28515625" style="71" customWidth="1"/>
    <col min="3" max="3" width="14" style="71" customWidth="1"/>
    <col min="4" max="4" width="14.5703125" style="71" customWidth="1"/>
    <col min="5" max="5" width="17" style="71" customWidth="1"/>
    <col min="6" max="6" width="21.42578125" style="71" customWidth="1"/>
    <col min="7" max="16384" width="9.140625" style="71"/>
  </cols>
  <sheetData>
    <row r="1" spans="1:6" ht="18.75" x14ac:dyDescent="0.3">
      <c r="A1" s="69"/>
      <c r="B1" s="69"/>
      <c r="C1" s="139" t="s">
        <v>248</v>
      </c>
      <c r="D1" s="139"/>
      <c r="E1" s="70"/>
    </row>
    <row r="2" spans="1:6" ht="18.75" x14ac:dyDescent="0.3">
      <c r="A2" s="69"/>
      <c r="B2" s="140" t="s">
        <v>49</v>
      </c>
      <c r="C2" s="140"/>
      <c r="D2" s="140"/>
      <c r="E2" s="72"/>
    </row>
    <row r="3" spans="1:6" ht="18.75" x14ac:dyDescent="0.3">
      <c r="A3" s="69"/>
      <c r="B3" s="141" t="s">
        <v>312</v>
      </c>
      <c r="C3" s="141"/>
      <c r="D3" s="141"/>
      <c r="E3" s="73"/>
    </row>
    <row r="4" spans="1:6" ht="18.75" x14ac:dyDescent="0.3">
      <c r="A4" s="69"/>
      <c r="B4" s="69"/>
      <c r="C4" s="69"/>
      <c r="D4" s="74"/>
    </row>
    <row r="5" spans="1:6" ht="18.75" x14ac:dyDescent="0.3">
      <c r="A5" s="69"/>
      <c r="B5" s="69"/>
      <c r="C5" s="75"/>
      <c r="D5" s="75"/>
    </row>
    <row r="6" spans="1:6" ht="18.75" x14ac:dyDescent="0.25">
      <c r="A6" s="142" t="s">
        <v>249</v>
      </c>
      <c r="B6" s="142"/>
      <c r="C6" s="142"/>
      <c r="D6" s="142"/>
    </row>
    <row r="7" spans="1:6" ht="18.75" x14ac:dyDescent="0.25">
      <c r="A7" s="142" t="s">
        <v>314</v>
      </c>
      <c r="B7" s="142"/>
      <c r="C7" s="142"/>
      <c r="D7" s="142"/>
    </row>
    <row r="8" spans="1:6" ht="18.75" x14ac:dyDescent="0.25">
      <c r="A8" s="76"/>
      <c r="B8" s="76"/>
      <c r="C8" s="76"/>
      <c r="D8" s="76"/>
    </row>
    <row r="9" spans="1:6" ht="18.75" x14ac:dyDescent="0.3">
      <c r="A9" s="77"/>
      <c r="B9" s="78"/>
      <c r="C9" s="69"/>
      <c r="D9" s="79"/>
    </row>
    <row r="10" spans="1:6" ht="18.75" x14ac:dyDescent="0.25">
      <c r="A10" s="135" t="s">
        <v>153</v>
      </c>
      <c r="B10" s="136" t="s">
        <v>250</v>
      </c>
      <c r="C10" s="137" t="s">
        <v>251</v>
      </c>
      <c r="D10" s="138"/>
    </row>
    <row r="11" spans="1:6" ht="18.75" x14ac:dyDescent="0.25">
      <c r="A11" s="135"/>
      <c r="B11" s="136"/>
      <c r="C11" s="80" t="s">
        <v>252</v>
      </c>
      <c r="D11" s="81" t="s">
        <v>317</v>
      </c>
    </row>
    <row r="12" spans="1:6" ht="21" customHeight="1" x14ac:dyDescent="0.25">
      <c r="A12" s="82" t="s">
        <v>116</v>
      </c>
      <c r="B12" s="83" t="s">
        <v>11</v>
      </c>
      <c r="C12" s="84">
        <f>C13+C22+C32+C36+C52+C77+C84+C68+C48+C44+C90</f>
        <v>185481</v>
      </c>
      <c r="D12" s="84">
        <f>D13+D22+D32+D36+D52+D77+D84+D68+D48+D44+D90</f>
        <v>190805</v>
      </c>
    </row>
    <row r="13" spans="1:6" ht="18.75" x14ac:dyDescent="0.25">
      <c r="A13" s="85" t="s">
        <v>117</v>
      </c>
      <c r="B13" s="86" t="s">
        <v>110</v>
      </c>
      <c r="C13" s="84">
        <f>C14</f>
        <v>141299</v>
      </c>
      <c r="D13" s="84">
        <f>D14</f>
        <v>145586</v>
      </c>
      <c r="E13" s="125"/>
      <c r="F13" s="125"/>
    </row>
    <row r="14" spans="1:6" ht="18.75" x14ac:dyDescent="0.25">
      <c r="A14" s="87" t="s">
        <v>118</v>
      </c>
      <c r="B14" s="88" t="s">
        <v>1</v>
      </c>
      <c r="C14" s="89">
        <f>C15+C16+C17+C18+C19+C20+C21</f>
        <v>141299</v>
      </c>
      <c r="D14" s="89">
        <f>D15+D16+D17+D18+D19+D20+D21</f>
        <v>145586</v>
      </c>
    </row>
    <row r="15" spans="1:6" ht="59.25" customHeight="1" x14ac:dyDescent="0.25">
      <c r="A15" s="87" t="s">
        <v>119</v>
      </c>
      <c r="B15" s="90" t="s">
        <v>315</v>
      </c>
      <c r="C15" s="89">
        <v>137600</v>
      </c>
      <c r="D15" s="89">
        <v>141800</v>
      </c>
    </row>
    <row r="16" spans="1:6" ht="59.25" customHeight="1" x14ac:dyDescent="0.25">
      <c r="A16" s="87" t="s">
        <v>120</v>
      </c>
      <c r="B16" s="90" t="s">
        <v>94</v>
      </c>
      <c r="C16" s="89">
        <v>400</v>
      </c>
      <c r="D16" s="89">
        <v>405</v>
      </c>
    </row>
    <row r="17" spans="1:4" ht="37.5" x14ac:dyDescent="0.25">
      <c r="A17" s="87" t="s">
        <v>121</v>
      </c>
      <c r="B17" s="90" t="s">
        <v>103</v>
      </c>
      <c r="C17" s="89">
        <v>930</v>
      </c>
      <c r="D17" s="89">
        <v>940</v>
      </c>
    </row>
    <row r="18" spans="1:4" ht="56.25" hidden="1" x14ac:dyDescent="0.25">
      <c r="A18" s="87" t="s">
        <v>253</v>
      </c>
      <c r="B18" s="90" t="s">
        <v>254</v>
      </c>
      <c r="C18" s="89"/>
      <c r="D18" s="89"/>
    </row>
    <row r="19" spans="1:4" ht="75.75" customHeight="1" x14ac:dyDescent="0.25">
      <c r="A19" s="87" t="s">
        <v>211</v>
      </c>
      <c r="B19" s="90" t="s">
        <v>316</v>
      </c>
      <c r="C19" s="89">
        <v>690</v>
      </c>
      <c r="D19" s="89">
        <v>720</v>
      </c>
    </row>
    <row r="20" spans="1:4" ht="37.5" customHeight="1" x14ac:dyDescent="0.25">
      <c r="A20" s="87" t="s">
        <v>276</v>
      </c>
      <c r="B20" s="90" t="s">
        <v>277</v>
      </c>
      <c r="C20" s="89">
        <v>635</v>
      </c>
      <c r="D20" s="89">
        <v>650</v>
      </c>
    </row>
    <row r="21" spans="1:4" ht="39.75" customHeight="1" x14ac:dyDescent="0.25">
      <c r="A21" s="87" t="s">
        <v>278</v>
      </c>
      <c r="B21" s="90" t="s">
        <v>279</v>
      </c>
      <c r="C21" s="89">
        <v>1044</v>
      </c>
      <c r="D21" s="89">
        <v>1071</v>
      </c>
    </row>
    <row r="22" spans="1:4" ht="21.75" customHeight="1" x14ac:dyDescent="0.25">
      <c r="A22" s="91" t="s">
        <v>122</v>
      </c>
      <c r="B22" s="92" t="s">
        <v>50</v>
      </c>
      <c r="C22" s="93">
        <f>C23</f>
        <v>1637</v>
      </c>
      <c r="D22" s="93">
        <f>D23</f>
        <v>1682</v>
      </c>
    </row>
    <row r="23" spans="1:4" ht="21" customHeight="1" x14ac:dyDescent="0.25">
      <c r="A23" s="87" t="s">
        <v>123</v>
      </c>
      <c r="B23" s="90" t="s">
        <v>51</v>
      </c>
      <c r="C23" s="89">
        <f>C28+C24+C26+C30</f>
        <v>1637</v>
      </c>
      <c r="D23" s="89">
        <f>D28+D24+D26+D30</f>
        <v>1682</v>
      </c>
    </row>
    <row r="24" spans="1:4" ht="43.5" customHeight="1" x14ac:dyDescent="0.25">
      <c r="A24" s="94" t="s">
        <v>124</v>
      </c>
      <c r="B24" s="90" t="s">
        <v>52</v>
      </c>
      <c r="C24" s="89">
        <f>C25</f>
        <v>852</v>
      </c>
      <c r="D24" s="89">
        <f>D25</f>
        <v>876</v>
      </c>
    </row>
    <row r="25" spans="1:4" ht="74.25" customHeight="1" x14ac:dyDescent="0.25">
      <c r="A25" s="94" t="s">
        <v>184</v>
      </c>
      <c r="B25" s="90" t="s">
        <v>212</v>
      </c>
      <c r="C25" s="89">
        <v>852</v>
      </c>
      <c r="D25" s="89">
        <v>876</v>
      </c>
    </row>
    <row r="26" spans="1:4" ht="55.5" customHeight="1" x14ac:dyDescent="0.25">
      <c r="A26" s="94" t="s">
        <v>125</v>
      </c>
      <c r="B26" s="90" t="s">
        <v>53</v>
      </c>
      <c r="C26" s="89">
        <f>C27</f>
        <v>4</v>
      </c>
      <c r="D26" s="89">
        <f>D27</f>
        <v>5</v>
      </c>
    </row>
    <row r="27" spans="1:4" ht="80.25" customHeight="1" x14ac:dyDescent="0.25">
      <c r="A27" s="94" t="s">
        <v>185</v>
      </c>
      <c r="B27" s="90" t="s">
        <v>213</v>
      </c>
      <c r="C27" s="89">
        <v>4</v>
      </c>
      <c r="D27" s="89">
        <v>5</v>
      </c>
    </row>
    <row r="28" spans="1:4" ht="42.75" customHeight="1" x14ac:dyDescent="0.25">
      <c r="A28" s="94" t="s">
        <v>126</v>
      </c>
      <c r="B28" s="90" t="s">
        <v>186</v>
      </c>
      <c r="C28" s="89">
        <f>C29</f>
        <v>887</v>
      </c>
      <c r="D28" s="89">
        <f>D29</f>
        <v>912</v>
      </c>
    </row>
    <row r="29" spans="1:4" ht="75.75" customHeight="1" x14ac:dyDescent="0.25">
      <c r="A29" s="94" t="s">
        <v>187</v>
      </c>
      <c r="B29" s="90" t="s">
        <v>214</v>
      </c>
      <c r="C29" s="89">
        <v>887</v>
      </c>
      <c r="D29" s="89">
        <v>912</v>
      </c>
    </row>
    <row r="30" spans="1:4" ht="42.75" customHeight="1" x14ac:dyDescent="0.25">
      <c r="A30" s="94" t="s">
        <v>154</v>
      </c>
      <c r="B30" s="90" t="s">
        <v>54</v>
      </c>
      <c r="C30" s="89">
        <f>C31</f>
        <v>-106</v>
      </c>
      <c r="D30" s="89">
        <f>D31</f>
        <v>-111</v>
      </c>
    </row>
    <row r="31" spans="1:4" ht="75" customHeight="1" x14ac:dyDescent="0.25">
      <c r="A31" s="94" t="s">
        <v>188</v>
      </c>
      <c r="B31" s="90" t="s">
        <v>215</v>
      </c>
      <c r="C31" s="89">
        <v>-106</v>
      </c>
      <c r="D31" s="89">
        <v>-111</v>
      </c>
    </row>
    <row r="32" spans="1:4" ht="20.25" customHeight="1" x14ac:dyDescent="0.25">
      <c r="A32" s="85" t="s">
        <v>181</v>
      </c>
      <c r="B32" s="95" t="s">
        <v>2</v>
      </c>
      <c r="C32" s="84">
        <f>C33</f>
        <v>8</v>
      </c>
      <c r="D32" s="84">
        <f>D33</f>
        <v>8</v>
      </c>
    </row>
    <row r="33" spans="1:4" ht="21" customHeight="1" x14ac:dyDescent="0.25">
      <c r="A33" s="87" t="s">
        <v>182</v>
      </c>
      <c r="B33" s="88" t="s">
        <v>3</v>
      </c>
      <c r="C33" s="89">
        <f>C35+C34</f>
        <v>8</v>
      </c>
      <c r="D33" s="89">
        <f>D35+D34</f>
        <v>8</v>
      </c>
    </row>
    <row r="34" spans="1:4" ht="21" customHeight="1" x14ac:dyDescent="0.25">
      <c r="A34" s="87" t="s">
        <v>183</v>
      </c>
      <c r="B34" s="88" t="s">
        <v>3</v>
      </c>
      <c r="C34" s="89">
        <v>8</v>
      </c>
      <c r="D34" s="89">
        <v>8</v>
      </c>
    </row>
    <row r="35" spans="1:4" ht="18.75" hidden="1" x14ac:dyDescent="0.25">
      <c r="A35" s="87" t="s">
        <v>25</v>
      </c>
      <c r="B35" s="96" t="s">
        <v>26</v>
      </c>
      <c r="C35" s="89">
        <v>0</v>
      </c>
      <c r="D35" s="89">
        <v>0</v>
      </c>
    </row>
    <row r="36" spans="1:4" ht="18.75" x14ac:dyDescent="0.25">
      <c r="A36" s="85" t="s">
        <v>127</v>
      </c>
      <c r="B36" s="95" t="s">
        <v>109</v>
      </c>
      <c r="C36" s="84">
        <f>C37+C39</f>
        <v>35550</v>
      </c>
      <c r="D36" s="84">
        <f>D37+D39</f>
        <v>36400</v>
      </c>
    </row>
    <row r="37" spans="1:4" ht="18.75" x14ac:dyDescent="0.25">
      <c r="A37" s="97" t="s">
        <v>128</v>
      </c>
      <c r="B37" s="98" t="s">
        <v>4</v>
      </c>
      <c r="C37" s="89">
        <f>C38</f>
        <v>24600</v>
      </c>
      <c r="D37" s="89">
        <f>D38</f>
        <v>25400</v>
      </c>
    </row>
    <row r="38" spans="1:4" ht="37.5" x14ac:dyDescent="0.25">
      <c r="A38" s="97" t="s">
        <v>129</v>
      </c>
      <c r="B38" s="98" t="s">
        <v>79</v>
      </c>
      <c r="C38" s="89">
        <v>24600</v>
      </c>
      <c r="D38" s="89">
        <v>25400</v>
      </c>
    </row>
    <row r="39" spans="1:4" ht="18.75" x14ac:dyDescent="0.25">
      <c r="A39" s="99" t="s">
        <v>130</v>
      </c>
      <c r="B39" s="100" t="s">
        <v>5</v>
      </c>
      <c r="C39" s="89">
        <f>C40+C42</f>
        <v>10950</v>
      </c>
      <c r="D39" s="89">
        <f>D40+D42</f>
        <v>11000</v>
      </c>
    </row>
    <row r="40" spans="1:4" ht="18.75" x14ac:dyDescent="0.25">
      <c r="A40" s="99" t="s">
        <v>131</v>
      </c>
      <c r="B40" s="100" t="s">
        <v>80</v>
      </c>
      <c r="C40" s="89">
        <f>C41</f>
        <v>7800</v>
      </c>
      <c r="D40" s="89">
        <f>D41</f>
        <v>7800</v>
      </c>
    </row>
    <row r="41" spans="1:4" ht="23.25" customHeight="1" x14ac:dyDescent="0.25">
      <c r="A41" s="99" t="s">
        <v>132</v>
      </c>
      <c r="B41" s="100" t="s">
        <v>81</v>
      </c>
      <c r="C41" s="89">
        <v>7800</v>
      </c>
      <c r="D41" s="89">
        <v>7800</v>
      </c>
    </row>
    <row r="42" spans="1:4" ht="18.75" x14ac:dyDescent="0.25">
      <c r="A42" s="99" t="s">
        <v>133</v>
      </c>
      <c r="B42" s="100" t="s">
        <v>82</v>
      </c>
      <c r="C42" s="89">
        <f>C43</f>
        <v>3150</v>
      </c>
      <c r="D42" s="89">
        <f>D43</f>
        <v>3200</v>
      </c>
    </row>
    <row r="43" spans="1:4" ht="25.5" customHeight="1" x14ac:dyDescent="0.25">
      <c r="A43" s="99" t="s">
        <v>134</v>
      </c>
      <c r="B43" s="100" t="s">
        <v>83</v>
      </c>
      <c r="C43" s="89">
        <v>3150</v>
      </c>
      <c r="D43" s="89">
        <v>3200</v>
      </c>
    </row>
    <row r="44" spans="1:4" ht="18.75" x14ac:dyDescent="0.25">
      <c r="A44" s="101" t="s">
        <v>159</v>
      </c>
      <c r="B44" s="102" t="s">
        <v>45</v>
      </c>
      <c r="C44" s="93">
        <f t="shared" ref="C44:D46" si="0">C45</f>
        <v>95</v>
      </c>
      <c r="D44" s="93">
        <f t="shared" si="0"/>
        <v>95</v>
      </c>
    </row>
    <row r="45" spans="1:4" ht="24" customHeight="1" x14ac:dyDescent="0.25">
      <c r="A45" s="87" t="s">
        <v>178</v>
      </c>
      <c r="B45" s="98" t="s">
        <v>46</v>
      </c>
      <c r="C45" s="89">
        <f t="shared" si="0"/>
        <v>95</v>
      </c>
      <c r="D45" s="89">
        <f t="shared" si="0"/>
        <v>95</v>
      </c>
    </row>
    <row r="46" spans="1:4" ht="40.5" customHeight="1" x14ac:dyDescent="0.25">
      <c r="A46" s="87" t="s">
        <v>179</v>
      </c>
      <c r="B46" s="98" t="s">
        <v>47</v>
      </c>
      <c r="C46" s="89">
        <f t="shared" si="0"/>
        <v>95</v>
      </c>
      <c r="D46" s="89">
        <f t="shared" si="0"/>
        <v>95</v>
      </c>
    </row>
    <row r="47" spans="1:4" ht="56.25" customHeight="1" x14ac:dyDescent="0.25">
      <c r="A47" s="87" t="s">
        <v>180</v>
      </c>
      <c r="B47" s="98" t="s">
        <v>48</v>
      </c>
      <c r="C47" s="89">
        <v>95</v>
      </c>
      <c r="D47" s="89">
        <v>95</v>
      </c>
    </row>
    <row r="48" spans="1:4" ht="37.5" hidden="1" x14ac:dyDescent="0.25">
      <c r="A48" s="103" t="s">
        <v>17</v>
      </c>
      <c r="B48" s="95" t="s">
        <v>18</v>
      </c>
      <c r="C48" s="84">
        <f t="shared" ref="C48:D50" si="1">C49</f>
        <v>0</v>
      </c>
      <c r="D48" s="84">
        <f t="shared" si="1"/>
        <v>0</v>
      </c>
    </row>
    <row r="49" spans="1:4" ht="18.75" hidden="1" x14ac:dyDescent="0.25">
      <c r="A49" s="87" t="s">
        <v>19</v>
      </c>
      <c r="B49" s="98" t="s">
        <v>20</v>
      </c>
      <c r="C49" s="89">
        <f t="shared" si="1"/>
        <v>0</v>
      </c>
      <c r="D49" s="89">
        <f t="shared" si="1"/>
        <v>0</v>
      </c>
    </row>
    <row r="50" spans="1:4" ht="18.75" hidden="1" x14ac:dyDescent="0.25">
      <c r="A50" s="87" t="s">
        <v>21</v>
      </c>
      <c r="B50" s="98" t="s">
        <v>22</v>
      </c>
      <c r="C50" s="89">
        <f t="shared" si="1"/>
        <v>0</v>
      </c>
      <c r="D50" s="89">
        <f t="shared" si="1"/>
        <v>0</v>
      </c>
    </row>
    <row r="51" spans="1:4" ht="37.5" hidden="1" x14ac:dyDescent="0.25">
      <c r="A51" s="87" t="s">
        <v>255</v>
      </c>
      <c r="B51" s="98" t="s">
        <v>256</v>
      </c>
      <c r="C51" s="89">
        <v>0</v>
      </c>
      <c r="D51" s="89">
        <v>0</v>
      </c>
    </row>
    <row r="52" spans="1:4" ht="39.75" customHeight="1" x14ac:dyDescent="0.25">
      <c r="A52" s="85" t="s">
        <v>135</v>
      </c>
      <c r="B52" s="95" t="s">
        <v>257</v>
      </c>
      <c r="C52" s="84">
        <f>C53+C60+C63</f>
        <v>6268</v>
      </c>
      <c r="D52" s="84">
        <f>D53+D60+D63</f>
        <v>6410</v>
      </c>
    </row>
    <row r="53" spans="1:4" ht="59.25" customHeight="1" x14ac:dyDescent="0.25">
      <c r="A53" s="87" t="s">
        <v>136</v>
      </c>
      <c r="B53" s="104" t="s">
        <v>258</v>
      </c>
      <c r="C53" s="89">
        <f>C54+C56+C58</f>
        <v>5451</v>
      </c>
      <c r="D53" s="89">
        <f>D54+D56+D58</f>
        <v>5593</v>
      </c>
    </row>
    <row r="54" spans="1:4" ht="46.5" customHeight="1" x14ac:dyDescent="0.25">
      <c r="A54" s="87" t="s">
        <v>137</v>
      </c>
      <c r="B54" s="104" t="s">
        <v>7</v>
      </c>
      <c r="C54" s="89">
        <f t="shared" ref="C54:D54" si="2">C55</f>
        <v>2851</v>
      </c>
      <c r="D54" s="89">
        <f t="shared" si="2"/>
        <v>2893</v>
      </c>
    </row>
    <row r="55" spans="1:4" ht="56.25" customHeight="1" x14ac:dyDescent="0.25">
      <c r="A55" s="87" t="s">
        <v>138</v>
      </c>
      <c r="B55" s="104" t="s">
        <v>78</v>
      </c>
      <c r="C55" s="89">
        <v>2851</v>
      </c>
      <c r="D55" s="89">
        <v>2893</v>
      </c>
    </row>
    <row r="56" spans="1:4" ht="56.25" hidden="1" x14ac:dyDescent="0.25">
      <c r="A56" s="87" t="s">
        <v>139</v>
      </c>
      <c r="B56" s="104" t="s">
        <v>259</v>
      </c>
      <c r="C56" s="89">
        <f>C57</f>
        <v>0</v>
      </c>
      <c r="D56" s="89">
        <f>D57</f>
        <v>0</v>
      </c>
    </row>
    <row r="57" spans="1:4" ht="33" hidden="1" customHeight="1" x14ac:dyDescent="0.25">
      <c r="A57" s="87" t="s">
        <v>140</v>
      </c>
      <c r="B57" s="104" t="s">
        <v>77</v>
      </c>
      <c r="C57" s="89"/>
      <c r="D57" s="89"/>
    </row>
    <row r="58" spans="1:4" ht="36.75" customHeight="1" x14ac:dyDescent="0.25">
      <c r="A58" s="87" t="s">
        <v>155</v>
      </c>
      <c r="B58" s="104" t="s">
        <v>156</v>
      </c>
      <c r="C58" s="89">
        <f>C59</f>
        <v>2600</v>
      </c>
      <c r="D58" s="89">
        <f>D59</f>
        <v>2700</v>
      </c>
    </row>
    <row r="59" spans="1:4" ht="24" customHeight="1" x14ac:dyDescent="0.25">
      <c r="A59" s="87" t="s">
        <v>157</v>
      </c>
      <c r="B59" s="104" t="s">
        <v>158</v>
      </c>
      <c r="C59" s="89">
        <v>2600</v>
      </c>
      <c r="D59" s="89">
        <v>2700</v>
      </c>
    </row>
    <row r="60" spans="1:4" ht="18.75" hidden="1" x14ac:dyDescent="0.25">
      <c r="A60" s="87" t="s">
        <v>141</v>
      </c>
      <c r="B60" s="104" t="s">
        <v>104</v>
      </c>
      <c r="C60" s="89">
        <f>C61</f>
        <v>0</v>
      </c>
      <c r="D60" s="89">
        <f>D61</f>
        <v>0</v>
      </c>
    </row>
    <row r="61" spans="1:4" ht="37.5" hidden="1" x14ac:dyDescent="0.25">
      <c r="A61" s="87" t="s">
        <v>142</v>
      </c>
      <c r="B61" s="104" t="s">
        <v>105</v>
      </c>
      <c r="C61" s="89">
        <f>C62</f>
        <v>0</v>
      </c>
      <c r="D61" s="89">
        <f>D62</f>
        <v>0</v>
      </c>
    </row>
    <row r="62" spans="1:4" ht="37.5" hidden="1" x14ac:dyDescent="0.25">
      <c r="A62" s="87" t="s">
        <v>143</v>
      </c>
      <c r="B62" s="104" t="s">
        <v>106</v>
      </c>
      <c r="C62" s="89"/>
      <c r="D62" s="89"/>
    </row>
    <row r="63" spans="1:4" ht="57.75" customHeight="1" x14ac:dyDescent="0.25">
      <c r="A63" s="87" t="s">
        <v>189</v>
      </c>
      <c r="B63" s="105" t="s">
        <v>190</v>
      </c>
      <c r="C63" s="89">
        <f>C64+C66</f>
        <v>817</v>
      </c>
      <c r="D63" s="89">
        <f>D64+D66</f>
        <v>817</v>
      </c>
    </row>
    <row r="64" spans="1:4" ht="59.25" customHeight="1" x14ac:dyDescent="0.25">
      <c r="A64" s="87" t="s">
        <v>191</v>
      </c>
      <c r="B64" s="105" t="s">
        <v>192</v>
      </c>
      <c r="C64" s="89">
        <f>C65</f>
        <v>17</v>
      </c>
      <c r="D64" s="89">
        <f>D65</f>
        <v>17</v>
      </c>
    </row>
    <row r="65" spans="1:4" ht="56.25" x14ac:dyDescent="0.25">
      <c r="A65" s="87" t="s">
        <v>193</v>
      </c>
      <c r="B65" s="105" t="s">
        <v>194</v>
      </c>
      <c r="C65" s="89">
        <v>17</v>
      </c>
      <c r="D65" s="89">
        <v>17</v>
      </c>
    </row>
    <row r="66" spans="1:4" ht="73.5" customHeight="1" x14ac:dyDescent="0.25">
      <c r="A66" s="87" t="s">
        <v>282</v>
      </c>
      <c r="B66" s="105" t="s">
        <v>283</v>
      </c>
      <c r="C66" s="89">
        <f>C67</f>
        <v>800</v>
      </c>
      <c r="D66" s="89">
        <f>D67</f>
        <v>800</v>
      </c>
    </row>
    <row r="67" spans="1:4" ht="56.25" customHeight="1" x14ac:dyDescent="0.25">
      <c r="A67" s="87" t="s">
        <v>284</v>
      </c>
      <c r="B67" s="105" t="s">
        <v>285</v>
      </c>
      <c r="C67" s="89">
        <v>800</v>
      </c>
      <c r="D67" s="89">
        <v>800</v>
      </c>
    </row>
    <row r="68" spans="1:4" ht="18.75" x14ac:dyDescent="0.25">
      <c r="A68" s="103" t="s">
        <v>162</v>
      </c>
      <c r="B68" s="95" t="s">
        <v>177</v>
      </c>
      <c r="C68" s="84">
        <f>C69+C72</f>
        <v>60</v>
      </c>
      <c r="D68" s="84">
        <f>D69+D72</f>
        <v>60</v>
      </c>
    </row>
    <row r="69" spans="1:4" ht="18.75" hidden="1" x14ac:dyDescent="0.25">
      <c r="A69" s="87" t="s">
        <v>31</v>
      </c>
      <c r="B69" s="104" t="s">
        <v>27</v>
      </c>
      <c r="C69" s="89">
        <f>C70</f>
        <v>0</v>
      </c>
      <c r="D69" s="89">
        <f>D70</f>
        <v>0</v>
      </c>
    </row>
    <row r="70" spans="1:4" ht="18.75" hidden="1" x14ac:dyDescent="0.25">
      <c r="A70" s="87" t="s">
        <v>32</v>
      </c>
      <c r="B70" s="104" t="s">
        <v>28</v>
      </c>
      <c r="C70" s="89">
        <f>C71</f>
        <v>0</v>
      </c>
      <c r="D70" s="89">
        <f>D71</f>
        <v>0</v>
      </c>
    </row>
    <row r="71" spans="1:4" ht="18.75" hidden="1" x14ac:dyDescent="0.25">
      <c r="A71" s="87" t="s">
        <v>90</v>
      </c>
      <c r="B71" s="104" t="s">
        <v>91</v>
      </c>
      <c r="C71" s="89"/>
      <c r="D71" s="89"/>
    </row>
    <row r="72" spans="1:4" ht="18.75" x14ac:dyDescent="0.25">
      <c r="A72" s="87" t="s">
        <v>321</v>
      </c>
      <c r="B72" s="104" t="s">
        <v>29</v>
      </c>
      <c r="C72" s="89">
        <f>C75+C73</f>
        <v>60</v>
      </c>
      <c r="D72" s="89">
        <f>D75+D73</f>
        <v>60</v>
      </c>
    </row>
    <row r="73" spans="1:4" ht="18.75" hidden="1" x14ac:dyDescent="0.25">
      <c r="A73" s="87" t="s">
        <v>43</v>
      </c>
      <c r="B73" s="104" t="s">
        <v>44</v>
      </c>
      <c r="C73" s="89">
        <f>C74</f>
        <v>0</v>
      </c>
      <c r="D73" s="89">
        <f>D74</f>
        <v>0</v>
      </c>
    </row>
    <row r="74" spans="1:4" ht="15" hidden="1" customHeight="1" x14ac:dyDescent="0.25">
      <c r="A74" s="87" t="s">
        <v>75</v>
      </c>
      <c r="B74" s="104" t="s">
        <v>76</v>
      </c>
      <c r="C74" s="89"/>
      <c r="D74" s="89"/>
    </row>
    <row r="75" spans="1:4" ht="18.75" x14ac:dyDescent="0.25">
      <c r="A75" s="87" t="s">
        <v>322</v>
      </c>
      <c r="B75" s="104" t="s">
        <v>30</v>
      </c>
      <c r="C75" s="89">
        <f>C76</f>
        <v>60</v>
      </c>
      <c r="D75" s="89">
        <f>D76</f>
        <v>60</v>
      </c>
    </row>
    <row r="76" spans="1:4" ht="18.75" x14ac:dyDescent="0.25">
      <c r="A76" s="87" t="s">
        <v>323</v>
      </c>
      <c r="B76" s="104" t="s">
        <v>89</v>
      </c>
      <c r="C76" s="89">
        <v>60</v>
      </c>
      <c r="D76" s="89">
        <v>60</v>
      </c>
    </row>
    <row r="77" spans="1:4" ht="23.25" customHeight="1" x14ac:dyDescent="0.25">
      <c r="A77" s="85" t="s">
        <v>144</v>
      </c>
      <c r="B77" s="95" t="s">
        <v>107</v>
      </c>
      <c r="C77" s="93">
        <f>C78+C81</f>
        <v>564</v>
      </c>
      <c r="D77" s="84">
        <f>D78+D81</f>
        <v>564</v>
      </c>
    </row>
    <row r="78" spans="1:4" ht="23.25" customHeight="1" x14ac:dyDescent="0.25">
      <c r="A78" s="94" t="s">
        <v>145</v>
      </c>
      <c r="B78" s="104" t="s">
        <v>60</v>
      </c>
      <c r="C78" s="89">
        <f t="shared" ref="C78:D78" si="3">C79</f>
        <v>544</v>
      </c>
      <c r="D78" s="89">
        <f t="shared" si="3"/>
        <v>544</v>
      </c>
    </row>
    <row r="79" spans="1:4" ht="24" customHeight="1" x14ac:dyDescent="0.25">
      <c r="A79" s="94" t="s">
        <v>146</v>
      </c>
      <c r="B79" s="104" t="s">
        <v>10</v>
      </c>
      <c r="C79" s="89">
        <f>C80</f>
        <v>544</v>
      </c>
      <c r="D79" s="89">
        <f>D80</f>
        <v>544</v>
      </c>
    </row>
    <row r="80" spans="1:4" ht="37.5" x14ac:dyDescent="0.25">
      <c r="A80" s="94" t="s">
        <v>147</v>
      </c>
      <c r="B80" s="104" t="s">
        <v>72</v>
      </c>
      <c r="C80" s="89">
        <v>544</v>
      </c>
      <c r="D80" s="89">
        <v>544</v>
      </c>
    </row>
    <row r="81" spans="1:4" ht="42.75" customHeight="1" x14ac:dyDescent="0.25">
      <c r="A81" s="94" t="s">
        <v>217</v>
      </c>
      <c r="B81" s="104" t="s">
        <v>218</v>
      </c>
      <c r="C81" s="89">
        <f>C82</f>
        <v>20</v>
      </c>
      <c r="D81" s="89">
        <f>D82</f>
        <v>20</v>
      </c>
    </row>
    <row r="82" spans="1:4" ht="39" customHeight="1" x14ac:dyDescent="0.25">
      <c r="A82" s="94" t="s">
        <v>221</v>
      </c>
      <c r="B82" s="104" t="s">
        <v>219</v>
      </c>
      <c r="C82" s="89">
        <f>C83</f>
        <v>20</v>
      </c>
      <c r="D82" s="89">
        <f>D83</f>
        <v>20</v>
      </c>
    </row>
    <row r="83" spans="1:4" ht="57.75" customHeight="1" x14ac:dyDescent="0.25">
      <c r="A83" s="94" t="s">
        <v>216</v>
      </c>
      <c r="B83" s="104" t="s">
        <v>220</v>
      </c>
      <c r="C83" s="89">
        <v>20</v>
      </c>
      <c r="D83" s="89">
        <v>20</v>
      </c>
    </row>
    <row r="84" spans="1:4" ht="15.75" hidden="1" customHeight="1" x14ac:dyDescent="0.25">
      <c r="A84" s="85" t="s">
        <v>260</v>
      </c>
      <c r="B84" s="95" t="s">
        <v>34</v>
      </c>
      <c r="C84" s="93">
        <f>C85+C88</f>
        <v>0</v>
      </c>
      <c r="D84" s="93">
        <f>D85+D88</f>
        <v>0</v>
      </c>
    </row>
    <row r="85" spans="1:4" ht="15.75" hidden="1" customHeight="1" x14ac:dyDescent="0.25">
      <c r="A85" s="94" t="s">
        <v>35</v>
      </c>
      <c r="B85" s="104" t="s">
        <v>36</v>
      </c>
      <c r="C85" s="89">
        <f t="shared" ref="C85:D86" si="4">C86</f>
        <v>0</v>
      </c>
      <c r="D85" s="89">
        <f t="shared" si="4"/>
        <v>0</v>
      </c>
    </row>
    <row r="86" spans="1:4" ht="31.5" hidden="1" customHeight="1" x14ac:dyDescent="0.25">
      <c r="A86" s="94" t="s">
        <v>37</v>
      </c>
      <c r="B86" s="104" t="s">
        <v>38</v>
      </c>
      <c r="C86" s="89">
        <f t="shared" si="4"/>
        <v>0</v>
      </c>
      <c r="D86" s="89">
        <f t="shared" si="4"/>
        <v>0</v>
      </c>
    </row>
    <row r="87" spans="1:4" ht="31.5" hidden="1" customHeight="1" x14ac:dyDescent="0.25">
      <c r="A87" s="94" t="s">
        <v>39</v>
      </c>
      <c r="B87" s="104" t="s">
        <v>40</v>
      </c>
      <c r="C87" s="89"/>
      <c r="D87" s="89"/>
    </row>
    <row r="88" spans="1:4" ht="15.75" hidden="1" customHeight="1" x14ac:dyDescent="0.25">
      <c r="A88" s="94" t="s">
        <v>160</v>
      </c>
      <c r="B88" s="104" t="s">
        <v>99</v>
      </c>
      <c r="C88" s="89">
        <f>C89</f>
        <v>0</v>
      </c>
      <c r="D88" s="89">
        <f>D89</f>
        <v>0</v>
      </c>
    </row>
    <row r="89" spans="1:4" ht="31.5" hidden="1" customHeight="1" x14ac:dyDescent="0.25">
      <c r="A89" s="94" t="s">
        <v>161</v>
      </c>
      <c r="B89" s="104" t="s">
        <v>100</v>
      </c>
      <c r="C89" s="89"/>
      <c r="D89" s="89"/>
    </row>
    <row r="90" spans="1:4" ht="15.75" hidden="1" customHeight="1" x14ac:dyDescent="0.25">
      <c r="A90" s="106" t="s">
        <v>148</v>
      </c>
      <c r="B90" s="107" t="s">
        <v>96</v>
      </c>
      <c r="C90" s="93">
        <f>C91</f>
        <v>0</v>
      </c>
      <c r="D90" s="93">
        <f>D91</f>
        <v>0</v>
      </c>
    </row>
    <row r="91" spans="1:4" ht="15.75" hidden="1" customHeight="1" x14ac:dyDescent="0.25">
      <c r="A91" s="94" t="s">
        <v>149</v>
      </c>
      <c r="B91" s="104" t="s">
        <v>97</v>
      </c>
      <c r="C91" s="89">
        <f>C92</f>
        <v>0</v>
      </c>
      <c r="D91" s="89">
        <f>D92</f>
        <v>0</v>
      </c>
    </row>
    <row r="92" spans="1:4" ht="15.75" hidden="1" customHeight="1" x14ac:dyDescent="0.25">
      <c r="A92" s="94" t="s">
        <v>150</v>
      </c>
      <c r="B92" s="104" t="s">
        <v>98</v>
      </c>
      <c r="C92" s="89"/>
      <c r="D92" s="89"/>
    </row>
    <row r="93" spans="1:4" ht="22.5" customHeight="1" x14ac:dyDescent="0.25">
      <c r="A93" s="82" t="s">
        <v>151</v>
      </c>
      <c r="B93" s="83" t="s">
        <v>6</v>
      </c>
      <c r="C93" s="84">
        <f>C94+C129+C132</f>
        <v>31769.4</v>
      </c>
      <c r="D93" s="84">
        <f>D94+D129+D132</f>
        <v>32299.600000000002</v>
      </c>
    </row>
    <row r="94" spans="1:4" ht="24" customHeight="1" x14ac:dyDescent="0.25">
      <c r="A94" s="85" t="s">
        <v>152</v>
      </c>
      <c r="B94" s="86" t="s">
        <v>71</v>
      </c>
      <c r="C94" s="84">
        <f>C95+C102+C122+C119</f>
        <v>31769.4</v>
      </c>
      <c r="D94" s="84">
        <f>D95+D102+D122+D119</f>
        <v>32299.600000000002</v>
      </c>
    </row>
    <row r="95" spans="1:4" ht="21.75" customHeight="1" x14ac:dyDescent="0.25">
      <c r="A95" s="85" t="s">
        <v>167</v>
      </c>
      <c r="B95" s="95" t="s">
        <v>115</v>
      </c>
      <c r="C95" s="84">
        <f>C96+C98+C100</f>
        <v>1101.3</v>
      </c>
      <c r="D95" s="84">
        <f>D96+D98+D100</f>
        <v>1031.5</v>
      </c>
    </row>
    <row r="96" spans="1:4" ht="18.75" hidden="1" x14ac:dyDescent="0.25">
      <c r="A96" s="87" t="s">
        <v>168</v>
      </c>
      <c r="B96" s="88" t="s">
        <v>92</v>
      </c>
      <c r="C96" s="89">
        <f>C97</f>
        <v>0</v>
      </c>
      <c r="D96" s="89">
        <f>D97</f>
        <v>0</v>
      </c>
    </row>
    <row r="97" spans="1:4" ht="37.5" hidden="1" x14ac:dyDescent="0.25">
      <c r="A97" s="108" t="s">
        <v>169</v>
      </c>
      <c r="B97" s="109" t="s">
        <v>196</v>
      </c>
      <c r="C97" s="89"/>
      <c r="D97" s="89"/>
    </row>
    <row r="98" spans="1:4" ht="18.75" hidden="1" x14ac:dyDescent="0.25">
      <c r="A98" s="110" t="s">
        <v>261</v>
      </c>
      <c r="B98" s="111" t="s">
        <v>8</v>
      </c>
      <c r="C98" s="89">
        <f>C99</f>
        <v>0</v>
      </c>
      <c r="D98" s="89">
        <f>D99</f>
        <v>0</v>
      </c>
    </row>
    <row r="99" spans="1:4" ht="18.75" hidden="1" x14ac:dyDescent="0.25">
      <c r="A99" s="110" t="s">
        <v>262</v>
      </c>
      <c r="B99" s="111" t="s">
        <v>88</v>
      </c>
      <c r="C99" s="89"/>
      <c r="D99" s="89"/>
    </row>
    <row r="100" spans="1:4" ht="39.75" customHeight="1" x14ac:dyDescent="0.25">
      <c r="A100" s="110" t="s">
        <v>198</v>
      </c>
      <c r="B100" s="111" t="s">
        <v>199</v>
      </c>
      <c r="C100" s="89">
        <f>C101</f>
        <v>1101.3</v>
      </c>
      <c r="D100" s="89">
        <f>D101</f>
        <v>1031.5</v>
      </c>
    </row>
    <row r="101" spans="1:4" ht="23.25" customHeight="1" x14ac:dyDescent="0.25">
      <c r="A101" s="110" t="s">
        <v>200</v>
      </c>
      <c r="B101" s="111" t="s">
        <v>201</v>
      </c>
      <c r="C101" s="89">
        <v>1101.3</v>
      </c>
      <c r="D101" s="89">
        <v>1031.5</v>
      </c>
    </row>
    <row r="102" spans="1:4" ht="23.25" customHeight="1" x14ac:dyDescent="0.25">
      <c r="A102" s="112" t="s">
        <v>172</v>
      </c>
      <c r="B102" s="86" t="s">
        <v>55</v>
      </c>
      <c r="C102" s="84">
        <f>C103+C108+C105</f>
        <v>30668.100000000002</v>
      </c>
      <c r="D102" s="84">
        <f>D103+D108+D105</f>
        <v>30668.100000000002</v>
      </c>
    </row>
    <row r="103" spans="1:4" ht="23.25" hidden="1" customHeight="1" x14ac:dyDescent="0.25">
      <c r="A103" s="113" t="s">
        <v>173</v>
      </c>
      <c r="B103" s="114" t="s">
        <v>203</v>
      </c>
      <c r="C103" s="115">
        <f>C104</f>
        <v>0</v>
      </c>
      <c r="D103" s="115">
        <f>D104</f>
        <v>0</v>
      </c>
    </row>
    <row r="104" spans="1:4" ht="21.75" hidden="1" customHeight="1" x14ac:dyDescent="0.25">
      <c r="A104" s="113" t="s">
        <v>174</v>
      </c>
      <c r="B104" s="114" t="s">
        <v>202</v>
      </c>
      <c r="C104" s="115"/>
      <c r="D104" s="115"/>
    </row>
    <row r="105" spans="1:4" ht="30.75" hidden="1" customHeight="1" x14ac:dyDescent="0.25">
      <c r="A105" s="113" t="s">
        <v>206</v>
      </c>
      <c r="B105" s="114" t="s">
        <v>208</v>
      </c>
      <c r="C105" s="115">
        <f>C106</f>
        <v>0</v>
      </c>
      <c r="D105" s="115">
        <f>D106</f>
        <v>0</v>
      </c>
    </row>
    <row r="106" spans="1:4" ht="18.75" hidden="1" x14ac:dyDescent="0.25">
      <c r="A106" s="113" t="s">
        <v>204</v>
      </c>
      <c r="B106" s="114" t="s">
        <v>205</v>
      </c>
      <c r="C106" s="115">
        <f>C107</f>
        <v>0</v>
      </c>
      <c r="D106" s="115">
        <f>D107</f>
        <v>0</v>
      </c>
    </row>
    <row r="107" spans="1:4" ht="37.5" hidden="1" x14ac:dyDescent="0.25">
      <c r="A107" s="113" t="s">
        <v>204</v>
      </c>
      <c r="B107" s="114" t="s">
        <v>197</v>
      </c>
      <c r="C107" s="115"/>
      <c r="D107" s="115"/>
    </row>
    <row r="108" spans="1:4" ht="23.25" customHeight="1" x14ac:dyDescent="0.25">
      <c r="A108" s="116" t="s">
        <v>175</v>
      </c>
      <c r="B108" s="117" t="s">
        <v>16</v>
      </c>
      <c r="C108" s="89">
        <f>C109</f>
        <v>30668.100000000002</v>
      </c>
      <c r="D108" s="89">
        <f>D109</f>
        <v>30668.100000000002</v>
      </c>
    </row>
    <row r="109" spans="1:4" ht="21" customHeight="1" x14ac:dyDescent="0.25">
      <c r="A109" s="116" t="s">
        <v>176</v>
      </c>
      <c r="B109" s="117" t="s">
        <v>69</v>
      </c>
      <c r="C109" s="89">
        <f>SUM(C110:C118)</f>
        <v>30668.100000000002</v>
      </c>
      <c r="D109" s="89">
        <f>SUM(D110:D118)</f>
        <v>30668.100000000002</v>
      </c>
    </row>
    <row r="110" spans="1:4" ht="24" customHeight="1" x14ac:dyDescent="0.25">
      <c r="A110" s="116" t="s">
        <v>176</v>
      </c>
      <c r="B110" s="117" t="s">
        <v>68</v>
      </c>
      <c r="C110" s="89">
        <v>1153.0999999999999</v>
      </c>
      <c r="D110" s="89">
        <v>1153.0999999999999</v>
      </c>
    </row>
    <row r="111" spans="1:4" ht="18.75" hidden="1" x14ac:dyDescent="0.25">
      <c r="A111" s="116" t="s">
        <v>176</v>
      </c>
      <c r="B111" s="117" t="s">
        <v>195</v>
      </c>
      <c r="C111" s="89"/>
      <c r="D111" s="89"/>
    </row>
    <row r="112" spans="1:4" ht="37.5" x14ac:dyDescent="0.25">
      <c r="A112" s="116" t="s">
        <v>176</v>
      </c>
      <c r="B112" s="117" t="s">
        <v>273</v>
      </c>
      <c r="C112" s="89">
        <v>6211.1</v>
      </c>
      <c r="D112" s="89">
        <v>6211.1</v>
      </c>
    </row>
    <row r="113" spans="1:4" ht="37.5" x14ac:dyDescent="0.25">
      <c r="A113" s="116" t="s">
        <v>176</v>
      </c>
      <c r="B113" s="117" t="s">
        <v>197</v>
      </c>
      <c r="C113" s="89">
        <v>23303.9</v>
      </c>
      <c r="D113" s="89">
        <v>23303.9</v>
      </c>
    </row>
    <row r="114" spans="1:4" ht="37.5" hidden="1" x14ac:dyDescent="0.25">
      <c r="A114" s="116" t="s">
        <v>70</v>
      </c>
      <c r="B114" s="117" t="s">
        <v>263</v>
      </c>
      <c r="C114" s="89"/>
      <c r="D114" s="89"/>
    </row>
    <row r="115" spans="1:4" ht="37.5" hidden="1" x14ac:dyDescent="0.25">
      <c r="A115" s="116" t="s">
        <v>70</v>
      </c>
      <c r="B115" s="117" t="s">
        <v>67</v>
      </c>
      <c r="C115" s="89"/>
      <c r="D115" s="89"/>
    </row>
    <row r="116" spans="1:4" ht="37.5" hidden="1" x14ac:dyDescent="0.25">
      <c r="A116" s="116" t="s">
        <v>70</v>
      </c>
      <c r="B116" s="117" t="s">
        <v>264</v>
      </c>
      <c r="C116" s="89"/>
      <c r="D116" s="89"/>
    </row>
    <row r="117" spans="1:4" ht="37.5" hidden="1" x14ac:dyDescent="0.25">
      <c r="A117" s="116" t="s">
        <v>70</v>
      </c>
      <c r="B117" s="117" t="s">
        <v>265</v>
      </c>
      <c r="C117" s="89"/>
      <c r="D117" s="89"/>
    </row>
    <row r="118" spans="1:4" ht="37.5" hidden="1" x14ac:dyDescent="0.25">
      <c r="A118" s="116" t="s">
        <v>70</v>
      </c>
      <c r="B118" s="117" t="s">
        <v>266</v>
      </c>
      <c r="C118" s="89"/>
      <c r="D118" s="89"/>
    </row>
    <row r="119" spans="1:4" s="69" customFormat="1" ht="37.5" hidden="1" x14ac:dyDescent="0.3">
      <c r="A119" s="118" t="s">
        <v>56</v>
      </c>
      <c r="B119" s="119" t="s">
        <v>57</v>
      </c>
      <c r="C119" s="93">
        <f>C120</f>
        <v>0</v>
      </c>
      <c r="D119" s="93">
        <f>D120</f>
        <v>0</v>
      </c>
    </row>
    <row r="120" spans="1:4" s="69" customFormat="1" ht="37.5" hidden="1" x14ac:dyDescent="0.3">
      <c r="A120" s="116" t="s">
        <v>58</v>
      </c>
      <c r="B120" s="117" t="s">
        <v>59</v>
      </c>
      <c r="C120" s="89">
        <f>C121</f>
        <v>0</v>
      </c>
      <c r="D120" s="89">
        <f>D121</f>
        <v>0</v>
      </c>
    </row>
    <row r="121" spans="1:4" s="69" customFormat="1" ht="37.5" hidden="1" x14ac:dyDescent="0.3">
      <c r="A121" s="116" t="s">
        <v>66</v>
      </c>
      <c r="B121" s="117" t="s">
        <v>65</v>
      </c>
      <c r="C121" s="89"/>
      <c r="D121" s="120"/>
    </row>
    <row r="122" spans="1:4" ht="18.75" x14ac:dyDescent="0.25">
      <c r="A122" s="112" t="s">
        <v>318</v>
      </c>
      <c r="B122" s="121" t="s">
        <v>12</v>
      </c>
      <c r="C122" s="84">
        <f>C123+C127+C125</f>
        <v>0</v>
      </c>
      <c r="D122" s="84">
        <f>D123+D127+D125</f>
        <v>600</v>
      </c>
    </row>
    <row r="123" spans="1:4" ht="37.5" hidden="1" x14ac:dyDescent="0.25">
      <c r="A123" s="110" t="s">
        <v>14</v>
      </c>
      <c r="B123" s="111" t="s">
        <v>13</v>
      </c>
      <c r="C123" s="89">
        <f>C124</f>
        <v>0</v>
      </c>
      <c r="D123" s="89">
        <f>D124</f>
        <v>0</v>
      </c>
    </row>
    <row r="124" spans="1:4" ht="37.5" hidden="1" x14ac:dyDescent="0.25">
      <c r="A124" s="110" t="s">
        <v>111</v>
      </c>
      <c r="B124" s="111" t="s">
        <v>112</v>
      </c>
      <c r="C124" s="89"/>
      <c r="D124" s="89"/>
    </row>
    <row r="125" spans="1:4" ht="37.5" hidden="1" x14ac:dyDescent="0.25">
      <c r="A125" s="110" t="s">
        <v>62</v>
      </c>
      <c r="B125" s="111" t="s">
        <v>63</v>
      </c>
      <c r="C125" s="89">
        <f>C126</f>
        <v>0</v>
      </c>
      <c r="D125" s="89">
        <f>D126</f>
        <v>0</v>
      </c>
    </row>
    <row r="126" spans="1:4" ht="37.5" hidden="1" x14ac:dyDescent="0.25">
      <c r="A126" s="110" t="s">
        <v>93</v>
      </c>
      <c r="B126" s="111" t="s">
        <v>64</v>
      </c>
      <c r="C126" s="89"/>
      <c r="D126" s="89"/>
    </row>
    <row r="127" spans="1:4" ht="18.75" x14ac:dyDescent="0.25">
      <c r="A127" s="110" t="s">
        <v>320</v>
      </c>
      <c r="B127" s="111" t="s">
        <v>267</v>
      </c>
      <c r="C127" s="89">
        <f>C128</f>
        <v>0</v>
      </c>
      <c r="D127" s="89">
        <f>D128</f>
        <v>600</v>
      </c>
    </row>
    <row r="128" spans="1:4" ht="18.75" x14ac:dyDescent="0.25">
      <c r="A128" s="110" t="s">
        <v>319</v>
      </c>
      <c r="B128" s="111" t="s">
        <v>268</v>
      </c>
      <c r="C128" s="89"/>
      <c r="D128" s="89">
        <v>600</v>
      </c>
    </row>
    <row r="129" spans="1:4" ht="37.5" hidden="1" x14ac:dyDescent="0.25">
      <c r="A129" s="112" t="s">
        <v>41</v>
      </c>
      <c r="B129" s="122" t="s">
        <v>42</v>
      </c>
      <c r="C129" s="84">
        <f>C130</f>
        <v>0</v>
      </c>
      <c r="D129" s="84">
        <f>D130</f>
        <v>0</v>
      </c>
    </row>
    <row r="130" spans="1:4" ht="37.5" hidden="1" x14ac:dyDescent="0.25">
      <c r="A130" s="110" t="s">
        <v>86</v>
      </c>
      <c r="B130" s="109" t="s">
        <v>85</v>
      </c>
      <c r="C130" s="89">
        <f>C131</f>
        <v>0</v>
      </c>
      <c r="D130" s="89">
        <f>D131</f>
        <v>0</v>
      </c>
    </row>
    <row r="131" spans="1:4" ht="37.5" hidden="1" x14ac:dyDescent="0.25">
      <c r="A131" s="110" t="s">
        <v>84</v>
      </c>
      <c r="B131" s="109" t="s">
        <v>85</v>
      </c>
      <c r="C131" s="89"/>
      <c r="D131" s="89"/>
    </row>
    <row r="132" spans="1:4" ht="37.5" hidden="1" x14ac:dyDescent="0.25">
      <c r="A132" s="123" t="s">
        <v>269</v>
      </c>
      <c r="B132" s="124" t="s">
        <v>270</v>
      </c>
      <c r="C132" s="84">
        <f>C133</f>
        <v>0</v>
      </c>
      <c r="D132" s="84">
        <f>D133</f>
        <v>0</v>
      </c>
    </row>
    <row r="133" spans="1:4" ht="15" hidden="1" customHeight="1" x14ac:dyDescent="0.25">
      <c r="A133" s="116" t="s">
        <v>271</v>
      </c>
      <c r="B133" s="117" t="s">
        <v>272</v>
      </c>
      <c r="C133" s="84"/>
      <c r="D133" s="89"/>
    </row>
    <row r="134" spans="1:4" ht="18.75" x14ac:dyDescent="0.25">
      <c r="A134" s="110"/>
      <c r="B134" s="95" t="s">
        <v>9</v>
      </c>
      <c r="C134" s="84">
        <f>C12+C93</f>
        <v>217250.4</v>
      </c>
      <c r="D134" s="84">
        <f>D12+D93</f>
        <v>223104.6</v>
      </c>
    </row>
  </sheetData>
  <mergeCells count="8">
    <mergeCell ref="A10:A11"/>
    <mergeCell ref="B10:B11"/>
    <mergeCell ref="C10:D10"/>
    <mergeCell ref="C1:D1"/>
    <mergeCell ref="B2:D2"/>
    <mergeCell ref="B3:D3"/>
    <mergeCell ref="A6:D6"/>
    <mergeCell ref="A7:D7"/>
  </mergeCells>
  <pageMargins left="0" right="0" top="0" bottom="0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2025-2026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2023-11-15T08:35:28Z</cp:lastPrinted>
  <dcterms:created xsi:type="dcterms:W3CDTF">1996-10-08T23:32:33Z</dcterms:created>
  <dcterms:modified xsi:type="dcterms:W3CDTF">2023-11-15T08:36:06Z</dcterms:modified>
</cp:coreProperties>
</file>