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 1" sheetId="1" r:id="rId1"/>
  </sheets>
  <definedNames>
    <definedName name="_xlnm.Print_Area" localSheetId="0">'таб 1'!$A$1:$E$43</definedName>
  </definedNames>
  <calcPr calcId="144525"/>
</workbook>
</file>

<file path=xl/calcChain.xml><?xml version="1.0" encoding="utf-8"?>
<calcChain xmlns="http://schemas.openxmlformats.org/spreadsheetml/2006/main">
  <c r="D22" i="1" l="1"/>
  <c r="E22" i="1"/>
  <c r="C22" i="1"/>
  <c r="C18" i="1"/>
  <c r="E30" i="1"/>
  <c r="D30" i="1"/>
  <c r="C30" i="1"/>
  <c r="E27" i="1"/>
  <c r="D27" i="1"/>
  <c r="C27" i="1"/>
  <c r="D42" i="1" l="1"/>
  <c r="E42" i="1"/>
  <c r="C42" i="1"/>
  <c r="D36" i="1"/>
  <c r="E36" i="1"/>
  <c r="C36" i="1"/>
  <c r="D43" i="1"/>
  <c r="E43" i="1"/>
  <c r="C43" i="1"/>
  <c r="E13" i="1" l="1"/>
  <c r="D13" i="1"/>
  <c r="C13" i="1"/>
  <c r="E23" i="1"/>
  <c r="D23" i="1"/>
  <c r="C23" i="1"/>
  <c r="E31" i="1"/>
  <c r="D31" i="1"/>
  <c r="C31" i="1"/>
</calcChain>
</file>

<file path=xl/sharedStrings.xml><?xml version="1.0" encoding="utf-8"?>
<sst xmlns="http://schemas.openxmlformats.org/spreadsheetml/2006/main" count="69" uniqueCount="28">
  <si>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</si>
  <si>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</si>
  <si>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</si>
  <si>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2021 год (тыс.руб.)</t>
  </si>
  <si>
    <t>2022 год (тыс.руб.)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</si>
  <si>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</si>
  <si>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</si>
  <si>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</si>
  <si>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</si>
  <si>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Иных межбюджетных трансфертов, предоставляемых на реализацию мероприятий по решению вопросов местного значения поселений</t>
  </si>
  <si>
    <t>Таблица 1</t>
  </si>
  <si>
    <t>Сельское поселение "Озерный"</t>
  </si>
  <si>
    <t>Содержание органов местного самоуправления</t>
  </si>
  <si>
    <t>Доплаты к пенсиям, дополнительное пенсионное обеспечение</t>
  </si>
  <si>
    <t>Приложение 19</t>
  </si>
  <si>
    <t>Приложение  19</t>
  </si>
  <si>
    <t>2023 год (тыс.руб.)</t>
  </si>
  <si>
    <t>Проведение выборов и референдумов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</si>
  <si>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</si>
  <si>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</si>
  <si>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</si>
  <si>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</si>
  <si>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</si>
  <si>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</si>
  <si>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</si>
  <si>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</si>
  <si>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Уличное освещение</t>
  </si>
  <si>
    <t>от 22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</si>
</sst>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5" fillId="0" borderId="2" xfId="0" quotePrefix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view="pageBreakPreview" zoomScaleNormal="100" zoomScaleSheetLayoutView="100" workbookViewId="0">
      <selection activeCell="M21" sqref="M21:N22"/>
    </sheetView>
  </sheetViews>
  <sheetFormatPr defaultRowHeight="15" x14ac:dyDescent="0.25"/>
  <cols>
    <col min="1" max="2" width="38.85546875" customWidth="1"/>
    <col min="3" max="3" width="16.5703125" customWidth="1"/>
    <col min="4" max="4" width="15" customWidth="1"/>
    <col min="5" max="5" width="15.28515625" customWidth="1"/>
    <col min="6" max="6" width="11.7109375" customWidth="1"/>
    <col min="7" max="7" width="12.7109375" customWidth="1"/>
    <col min="8" max="8" width="15.28515625" customWidth="1"/>
  </cols>
  <sheetData>
    <row r="1" spans="1:12" ht="15.75" x14ac:dyDescent="0.25">
      <c r="D1" s="20" t="s">
        <v>14</v>
      </c>
      <c r="E1" s="20"/>
      <c r="I1" s="1"/>
      <c r="J1" s="20"/>
      <c r="K1" s="20"/>
      <c r="L1" s="20"/>
    </row>
    <row r="2" spans="1:12" ht="15.75" x14ac:dyDescent="0.25">
      <c r="A2" s="20" t="s">
        <v>0</v>
      </c>
      <c r="B2" s="20"/>
      <c r="C2" s="20"/>
      <c r="D2" s="20"/>
      <c r="E2" s="20"/>
      <c r="G2" s="20"/>
      <c r="H2" s="20"/>
      <c r="I2" s="20"/>
      <c r="J2" s="20"/>
      <c r="K2" s="20"/>
      <c r="L2" s="20"/>
    </row>
    <row r="3" spans="1:12" ht="15.75" x14ac:dyDescent="0.25">
      <c r="C3" s="20" t="s">
        <v>27</v>
      </c>
      <c r="D3" s="20"/>
      <c r="E3" s="20"/>
      <c r="G3" s="4"/>
      <c r="H3" s="4"/>
      <c r="I3" s="20"/>
      <c r="J3" s="20"/>
      <c r="K3" s="20"/>
      <c r="L3" s="20"/>
    </row>
    <row r="5" spans="1:12" ht="15.75" x14ac:dyDescent="0.25">
      <c r="E5" s="12" t="s">
        <v>10</v>
      </c>
      <c r="J5" s="2"/>
      <c r="L5" s="2"/>
    </row>
    <row r="6" spans="1:12" ht="15.75" x14ac:dyDescent="0.25">
      <c r="E6" s="12" t="s">
        <v>15</v>
      </c>
      <c r="J6" s="12"/>
      <c r="L6" s="12"/>
    </row>
    <row r="7" spans="1:12" ht="15.75" x14ac:dyDescent="0.25">
      <c r="J7" s="12"/>
      <c r="L7" s="12"/>
    </row>
    <row r="8" spans="1:12" ht="15.75" x14ac:dyDescent="0.25">
      <c r="I8" s="3"/>
      <c r="J8" s="2"/>
      <c r="L8" s="2"/>
    </row>
    <row r="9" spans="1:12" ht="16.5" x14ac:dyDescent="0.25">
      <c r="A9" s="18" t="s">
        <v>1</v>
      </c>
      <c r="B9" s="18"/>
      <c r="C9" s="18"/>
      <c r="D9" s="18"/>
      <c r="E9" s="18"/>
    </row>
    <row r="10" spans="1:12" ht="54" customHeight="1" x14ac:dyDescent="0.25">
      <c r="A10" s="19" t="s">
        <v>9</v>
      </c>
      <c r="B10" s="19"/>
      <c r="C10" s="19"/>
      <c r="D10" s="19"/>
      <c r="E10" s="19"/>
    </row>
    <row r="11" spans="1:12" ht="15.75" x14ac:dyDescent="0.25">
      <c r="A11" s="1"/>
      <c r="B11" s="1"/>
      <c r="C11" s="2"/>
    </row>
    <row r="12" spans="1:12" ht="31.5" x14ac:dyDescent="0.25">
      <c r="A12" s="5" t="s">
        <v>2</v>
      </c>
      <c r="B12" s="5" t="s">
        <v>8</v>
      </c>
      <c r="C12" s="6" t="s">
        <v>3</v>
      </c>
      <c r="D12" s="6" t="s">
        <v>4</v>
      </c>
      <c r="E12" s="6" t="s">
        <v>16</v>
      </c>
    </row>
    <row r="13" spans="1:12" ht="33" x14ac:dyDescent="0.25">
      <c r="A13" s="7" t="s">
        <v>5</v>
      </c>
      <c r="B13" s="7" t="s">
        <v>12</v>
      </c>
      <c r="C13" s="11">
        <f>3623.9-1301</f>
        <v>2322.9</v>
      </c>
      <c r="D13" s="9">
        <f>3421.7-1155.4</f>
        <v>2266.2999999999997</v>
      </c>
      <c r="E13" s="9">
        <f>3514.8-1137.5</f>
        <v>2377.3000000000002</v>
      </c>
      <c r="F13" s="13"/>
      <c r="G13" s="13"/>
      <c r="H13" s="13"/>
    </row>
    <row r="14" spans="1:12" ht="33" x14ac:dyDescent="0.25">
      <c r="A14" s="7" t="s">
        <v>5</v>
      </c>
      <c r="B14" s="7" t="s">
        <v>17</v>
      </c>
      <c r="C14" s="11">
        <v>345.6</v>
      </c>
      <c r="D14" s="9">
        <v>0</v>
      </c>
      <c r="E14" s="9">
        <v>0</v>
      </c>
    </row>
    <row r="15" spans="1:12" ht="82.5" x14ac:dyDescent="0.25">
      <c r="A15" s="7" t="s">
        <v>5</v>
      </c>
      <c r="B15" s="7" t="s">
        <v>18</v>
      </c>
      <c r="C15" s="11">
        <v>375.4</v>
      </c>
      <c r="D15" s="9">
        <v>235.4</v>
      </c>
      <c r="E15" s="9">
        <v>235.4</v>
      </c>
      <c r="F15" s="13"/>
      <c r="G15" s="13"/>
      <c r="H15" s="13"/>
    </row>
    <row r="16" spans="1:12" ht="36.75" customHeight="1" x14ac:dyDescent="0.25">
      <c r="A16" s="7" t="s">
        <v>5</v>
      </c>
      <c r="B16" s="7" t="s">
        <v>23</v>
      </c>
      <c r="C16" s="11">
        <v>809.8</v>
      </c>
      <c r="D16" s="9">
        <v>321.10000000000002</v>
      </c>
      <c r="E16" s="9">
        <v>271.10000000000002</v>
      </c>
      <c r="F16" s="13"/>
      <c r="G16" s="13"/>
      <c r="H16" s="13"/>
    </row>
    <row r="17" spans="1:8" ht="36.75" customHeight="1" x14ac:dyDescent="0.25">
      <c r="A17" s="7" t="s">
        <v>5</v>
      </c>
      <c r="B17" s="7" t="s">
        <v>26</v>
      </c>
      <c r="C17" s="11">
        <v>54</v>
      </c>
      <c r="D17" s="9">
        <v>0</v>
      </c>
      <c r="E17" s="9">
        <v>0</v>
      </c>
      <c r="F17" s="13"/>
      <c r="G17" s="13"/>
      <c r="H17" s="13"/>
    </row>
    <row r="18" spans="1:8" ht="33" x14ac:dyDescent="0.25">
      <c r="A18" s="7" t="s">
        <v>5</v>
      </c>
      <c r="B18" s="7" t="s">
        <v>19</v>
      </c>
      <c r="C18" s="11">
        <f>614-C17</f>
        <v>560</v>
      </c>
      <c r="D18" s="9">
        <v>0</v>
      </c>
      <c r="E18" s="9">
        <v>0</v>
      </c>
    </row>
    <row r="19" spans="1:8" ht="49.5" x14ac:dyDescent="0.25">
      <c r="A19" s="7" t="s">
        <v>5</v>
      </c>
      <c r="B19" s="7" t="s">
        <v>13</v>
      </c>
      <c r="C19" s="11">
        <v>869.2</v>
      </c>
      <c r="D19" s="9">
        <v>869.2</v>
      </c>
      <c r="E19" s="9">
        <v>869.2</v>
      </c>
    </row>
    <row r="20" spans="1:8" ht="49.5" x14ac:dyDescent="0.25">
      <c r="A20" s="7" t="s">
        <v>5</v>
      </c>
      <c r="B20" s="14" t="s">
        <v>21</v>
      </c>
      <c r="C20" s="11">
        <v>20</v>
      </c>
      <c r="D20" s="9">
        <v>0</v>
      </c>
      <c r="E20" s="9">
        <v>0</v>
      </c>
    </row>
    <row r="21" spans="1:8" ht="16.5" x14ac:dyDescent="0.25">
      <c r="A21" s="7" t="s">
        <v>5</v>
      </c>
      <c r="B21" s="7" t="s">
        <v>22</v>
      </c>
      <c r="C21" s="11">
        <v>50</v>
      </c>
      <c r="D21" s="9">
        <v>50</v>
      </c>
      <c r="E21" s="9">
        <v>50</v>
      </c>
    </row>
    <row r="22" spans="1:8" ht="16.5" x14ac:dyDescent="0.25">
      <c r="A22" s="16" t="s">
        <v>25</v>
      </c>
      <c r="B22" s="16"/>
      <c r="C22" s="15">
        <f>C21+C20+C19+C18+C16+C15+C14+C13+C17</f>
        <v>5406.9</v>
      </c>
      <c r="D22" s="15">
        <f t="shared" ref="D22:E22" si="0">D21+D20+D19+D18+D16+D15+D14+D13+D17</f>
        <v>3742</v>
      </c>
      <c r="E22" s="15">
        <f t="shared" si="0"/>
        <v>3803.0000000000005</v>
      </c>
    </row>
    <row r="23" spans="1:8" ht="33" x14ac:dyDescent="0.25">
      <c r="A23" s="7" t="s">
        <v>11</v>
      </c>
      <c r="B23" s="7" t="s">
        <v>12</v>
      </c>
      <c r="C23" s="11">
        <f>4554-1542</f>
        <v>3012</v>
      </c>
      <c r="D23" s="9">
        <f>4349.1-1459</f>
        <v>2890.1000000000004</v>
      </c>
      <c r="E23" s="9">
        <f>5230.1-1465.6</f>
        <v>3764.5000000000005</v>
      </c>
      <c r="F23" s="13"/>
      <c r="G23" s="13"/>
      <c r="H23" s="13"/>
    </row>
    <row r="24" spans="1:8" ht="33" x14ac:dyDescent="0.25">
      <c r="A24" s="7" t="s">
        <v>11</v>
      </c>
      <c r="B24" s="7" t="s">
        <v>17</v>
      </c>
      <c r="C24" s="11">
        <v>381</v>
      </c>
      <c r="D24" s="9">
        <v>0</v>
      </c>
      <c r="E24" s="9">
        <v>0</v>
      </c>
    </row>
    <row r="25" spans="1:8" ht="82.5" x14ac:dyDescent="0.25">
      <c r="A25" s="7" t="s">
        <v>11</v>
      </c>
      <c r="B25" s="7" t="s">
        <v>18</v>
      </c>
      <c r="C25" s="11">
        <v>261.10000000000002</v>
      </c>
      <c r="D25" s="9">
        <v>261.10000000000002</v>
      </c>
      <c r="E25" s="9">
        <v>254.7</v>
      </c>
    </row>
    <row r="26" spans="1:8" ht="16.5" x14ac:dyDescent="0.25">
      <c r="A26" s="7" t="s">
        <v>11</v>
      </c>
      <c r="B26" s="7" t="s">
        <v>26</v>
      </c>
      <c r="C26" s="11">
        <v>125.6</v>
      </c>
      <c r="D26" s="9">
        <v>61</v>
      </c>
      <c r="E26" s="9">
        <v>55</v>
      </c>
    </row>
    <row r="27" spans="1:8" ht="33" x14ac:dyDescent="0.25">
      <c r="A27" s="7" t="s">
        <v>11</v>
      </c>
      <c r="B27" s="7" t="s">
        <v>19</v>
      </c>
      <c r="C27" s="11">
        <f>257.2-C26</f>
        <v>131.6</v>
      </c>
      <c r="D27" s="9">
        <f>192.6-D26</f>
        <v>131.6</v>
      </c>
      <c r="E27" s="9">
        <f>186.6-E26</f>
        <v>131.6</v>
      </c>
    </row>
    <row r="28" spans="1:8" ht="49.5" x14ac:dyDescent="0.25">
      <c r="A28" s="7" t="s">
        <v>11</v>
      </c>
      <c r="B28" s="7" t="s">
        <v>13</v>
      </c>
      <c r="C28" s="11">
        <v>1094.9000000000001</v>
      </c>
      <c r="D28" s="9">
        <v>1094.9000000000001</v>
      </c>
      <c r="E28" s="9">
        <v>1094.9000000000001</v>
      </c>
    </row>
    <row r="29" spans="1:8" ht="126.75" customHeight="1" x14ac:dyDescent="0.25">
      <c r="A29" s="7" t="s">
        <v>11</v>
      </c>
      <c r="B29" s="7" t="s">
        <v>20</v>
      </c>
      <c r="C29" s="11">
        <v>838.2</v>
      </c>
      <c r="D29" s="9">
        <v>838.2</v>
      </c>
      <c r="E29" s="9">
        <v>838.2</v>
      </c>
    </row>
    <row r="30" spans="1:8" ht="24" customHeight="1" x14ac:dyDescent="0.25">
      <c r="A30" s="16" t="s">
        <v>25</v>
      </c>
      <c r="B30" s="16"/>
      <c r="C30" s="15">
        <f>C23+C24+C25+C27+C28+C29+C26</f>
        <v>5844.4000000000005</v>
      </c>
      <c r="D30" s="15">
        <f>D23+D24+D25+D27+D28+D29+D26</f>
        <v>5276.9000000000005</v>
      </c>
      <c r="E30" s="15">
        <f>E23+E24+E25+E27+E28+E29+E26</f>
        <v>6138.9000000000005</v>
      </c>
    </row>
    <row r="31" spans="1:8" ht="33" x14ac:dyDescent="0.25">
      <c r="A31" s="7" t="s">
        <v>6</v>
      </c>
      <c r="B31" s="7" t="s">
        <v>12</v>
      </c>
      <c r="C31" s="11">
        <f>2925.2-357</f>
        <v>2568.1999999999998</v>
      </c>
      <c r="D31" s="9">
        <f>2892.3-385.6</f>
        <v>2506.7000000000003</v>
      </c>
      <c r="E31" s="9">
        <f>2916.2-396.9</f>
        <v>2519.2999999999997</v>
      </c>
      <c r="F31" s="13"/>
      <c r="G31" s="13"/>
      <c r="H31" s="13"/>
    </row>
    <row r="32" spans="1:8" ht="33" x14ac:dyDescent="0.25">
      <c r="A32" s="7" t="s">
        <v>6</v>
      </c>
      <c r="B32" s="7" t="s">
        <v>17</v>
      </c>
      <c r="C32" s="11">
        <v>141.80000000000001</v>
      </c>
      <c r="D32" s="9">
        <v>0</v>
      </c>
      <c r="E32" s="9">
        <v>0</v>
      </c>
    </row>
    <row r="33" spans="1:8" ht="82.5" x14ac:dyDescent="0.25">
      <c r="A33" s="7" t="s">
        <v>6</v>
      </c>
      <c r="B33" s="7" t="s">
        <v>18</v>
      </c>
      <c r="C33" s="11">
        <v>100.7</v>
      </c>
      <c r="D33" s="9">
        <v>100.7</v>
      </c>
      <c r="E33" s="9">
        <v>100.7</v>
      </c>
    </row>
    <row r="34" spans="1:8" ht="33" x14ac:dyDescent="0.25">
      <c r="A34" s="7" t="s">
        <v>6</v>
      </c>
      <c r="B34" s="7" t="s">
        <v>19</v>
      </c>
      <c r="C34" s="11">
        <v>245.8</v>
      </c>
      <c r="D34" s="9">
        <v>49.5</v>
      </c>
      <c r="E34" s="9">
        <v>115</v>
      </c>
    </row>
    <row r="35" spans="1:8" ht="49.5" x14ac:dyDescent="0.25">
      <c r="A35" s="7" t="s">
        <v>6</v>
      </c>
      <c r="B35" s="7" t="s">
        <v>13</v>
      </c>
      <c r="C35" s="11">
        <v>158.4</v>
      </c>
      <c r="D35" s="9">
        <v>158.4</v>
      </c>
      <c r="E35" s="9">
        <v>158.4</v>
      </c>
    </row>
    <row r="36" spans="1:8" ht="16.5" x14ac:dyDescent="0.25">
      <c r="A36" s="16" t="s">
        <v>25</v>
      </c>
      <c r="B36" s="16"/>
      <c r="C36" s="15">
        <f>C31+C32+C33+C34+C35</f>
        <v>3214.9</v>
      </c>
      <c r="D36" s="15">
        <f t="shared" ref="D36:E36" si="1">D31+D32+D33+D34+D35</f>
        <v>2815.3</v>
      </c>
      <c r="E36" s="15">
        <f t="shared" si="1"/>
        <v>2893.3999999999996</v>
      </c>
    </row>
    <row r="37" spans="1:8" ht="33" x14ac:dyDescent="0.25">
      <c r="A37" s="7" t="s">
        <v>7</v>
      </c>
      <c r="B37" s="7" t="s">
        <v>12</v>
      </c>
      <c r="C37" s="11">
        <v>1998.7</v>
      </c>
      <c r="D37" s="9">
        <v>2160.4</v>
      </c>
      <c r="E37" s="9">
        <v>2112.5</v>
      </c>
      <c r="F37" s="13"/>
      <c r="G37" s="13"/>
      <c r="H37" s="13"/>
    </row>
    <row r="38" spans="1:8" ht="36.75" customHeight="1" x14ac:dyDescent="0.25">
      <c r="A38" s="7" t="s">
        <v>7</v>
      </c>
      <c r="B38" s="7" t="s">
        <v>17</v>
      </c>
      <c r="C38" s="11">
        <v>189.2</v>
      </c>
      <c r="D38" s="9">
        <v>0</v>
      </c>
      <c r="E38" s="9">
        <v>0</v>
      </c>
    </row>
    <row r="39" spans="1:8" ht="77.25" customHeight="1" x14ac:dyDescent="0.25">
      <c r="A39" s="7" t="s">
        <v>7</v>
      </c>
      <c r="B39" s="7" t="s">
        <v>18</v>
      </c>
      <c r="C39" s="11">
        <v>100.6</v>
      </c>
      <c r="D39" s="9">
        <v>0</v>
      </c>
      <c r="E39" s="9">
        <v>0</v>
      </c>
    </row>
    <row r="40" spans="1:8" ht="33" x14ac:dyDescent="0.25">
      <c r="A40" s="7" t="s">
        <v>7</v>
      </c>
      <c r="B40" s="7" t="s">
        <v>19</v>
      </c>
      <c r="C40" s="11">
        <v>803.3</v>
      </c>
      <c r="D40" s="9">
        <v>406.6</v>
      </c>
      <c r="E40" s="9">
        <v>406.6</v>
      </c>
    </row>
    <row r="41" spans="1:8" ht="49.5" x14ac:dyDescent="0.25">
      <c r="A41" s="7" t="s">
        <v>7</v>
      </c>
      <c r="B41" s="7" t="s">
        <v>13</v>
      </c>
      <c r="C41" s="11">
        <v>137</v>
      </c>
      <c r="D41" s="9">
        <v>137</v>
      </c>
      <c r="E41" s="9">
        <v>137</v>
      </c>
    </row>
    <row r="42" spans="1:8" ht="16.5" x14ac:dyDescent="0.25">
      <c r="A42" s="16" t="s">
        <v>25</v>
      </c>
      <c r="B42" s="16"/>
      <c r="C42" s="15">
        <f>C37+C38+C39+C40+C41</f>
        <v>3228.8</v>
      </c>
      <c r="D42" s="15">
        <f t="shared" ref="D42:E42" si="2">D37+D38+D39+D40+D41</f>
        <v>2704</v>
      </c>
      <c r="E42" s="15">
        <f t="shared" si="2"/>
        <v>2656.1</v>
      </c>
    </row>
    <row r="43" spans="1:8" ht="16.5" x14ac:dyDescent="0.25">
      <c r="A43" s="17" t="s">
        <v>24</v>
      </c>
      <c r="B43" s="8"/>
      <c r="C43" s="10">
        <f>C42+C36+C30+C22</f>
        <v>17695</v>
      </c>
      <c r="D43" s="10">
        <f t="shared" ref="D43:E43" si="3">D42+D36+D30+D22</f>
        <v>14538.2</v>
      </c>
      <c r="E43" s="10">
        <f t="shared" si="3"/>
        <v>15491.400000000001</v>
      </c>
      <c r="F43" s="13"/>
      <c r="G43" s="13"/>
      <c r="H43" s="13"/>
    </row>
  </sheetData>
  <mergeCells count="8">
    <mergeCell ref="A9:E9"/>
    <mergeCell ref="A10:E10"/>
    <mergeCell ref="D1:E1"/>
    <mergeCell ref="J1:L1"/>
    <mergeCell ref="I3:L3"/>
    <mergeCell ref="G2:L2"/>
    <mergeCell ref="C3:E3"/>
    <mergeCell ref="A2:E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2020-12-24T07:27:02Z</dcterms:modified>
</cp:coreProperties>
</file>