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defaultThemeVersion="124226"/>
  <bookViews>
    <workbookView xWindow="0" yWindow="105" windowWidth="12120" windowHeight="8640"/>
  </bookViews>
  <sheets>
    <sheet name="2018 год" sheetId="2" r:id="rId1"/>
    <sheet name="2019-2020г.г" sheetId="3" r:id="rId2"/>
  </sheets>
  <definedNames>
    <definedName name="_xlnm.Print_Titles" localSheetId="0">'2018 год'!$13:$13</definedName>
    <definedName name="_xlnm.Print_Titles" localSheetId="1">'2019-2020г.г'!$15:$15</definedName>
    <definedName name="_xlnm.Print_Area" localSheetId="0">'2018 год'!$A$1:$L$38</definedName>
    <definedName name="_xlnm.Print_Area" localSheetId="1">'2019-2020г.г'!$A$1:$K$42</definedName>
  </definedNames>
  <calcPr calcId="144525"/>
</workbook>
</file>

<file path=xl/calcChain.xml><?xml version="1.0" encoding="utf-8"?>
<calcChain xmlns="http://schemas.openxmlformats.org/spreadsheetml/2006/main">
  <c r="J36" i="3" l="1"/>
  <c r="K36" i="3"/>
  <c r="K32" i="3"/>
  <c r="J32" i="3"/>
  <c r="J18" i="3"/>
  <c r="K29" i="2" l="1"/>
  <c r="K28" i="2" s="1"/>
  <c r="K16" i="2"/>
  <c r="K15" i="2" s="1"/>
  <c r="L39" i="2"/>
  <c r="L42" i="2"/>
  <c r="K41" i="2"/>
  <c r="K40" i="2" s="1"/>
  <c r="K38" i="2"/>
  <c r="K37" i="2" s="1"/>
  <c r="K36" i="2" s="1"/>
  <c r="L17" i="2"/>
  <c r="L19" i="2"/>
  <c r="L23" i="2"/>
  <c r="L25" i="2"/>
  <c r="L34" i="2"/>
  <c r="K33" i="2"/>
  <c r="K32" i="2" s="1"/>
  <c r="K31" i="2" s="1"/>
  <c r="L30" i="2" l="1"/>
  <c r="K35" i="2"/>
  <c r="K27" i="2"/>
  <c r="K26" i="2" l="1"/>
  <c r="K14" i="2" s="1"/>
  <c r="J31" i="3" l="1"/>
  <c r="J30" i="3" s="1"/>
  <c r="J29" i="3" s="1"/>
  <c r="K31" i="3"/>
  <c r="K30" i="3" s="1"/>
  <c r="K29" i="3" s="1"/>
  <c r="K44" i="3"/>
  <c r="K43" i="3" s="1"/>
  <c r="J44" i="3"/>
  <c r="J43" i="3" s="1"/>
  <c r="K40" i="3"/>
  <c r="J40" i="3"/>
  <c r="L37" i="3"/>
  <c r="L36" i="3"/>
  <c r="L35" i="3"/>
  <c r="L40" i="3"/>
  <c r="K26" i="3"/>
  <c r="J26" i="3"/>
  <c r="L34" i="3"/>
  <c r="K24" i="3"/>
  <c r="J24" i="3"/>
  <c r="L38" i="3"/>
  <c r="K20" i="3"/>
  <c r="J20" i="3"/>
  <c r="J17" i="3" s="1"/>
  <c r="L33" i="3"/>
  <c r="K18" i="3"/>
  <c r="J41" i="2"/>
  <c r="L41" i="2" s="1"/>
  <c r="J38" i="2"/>
  <c r="J33" i="2"/>
  <c r="J29" i="2"/>
  <c r="J24" i="2"/>
  <c r="L24" i="2" s="1"/>
  <c r="J22" i="2"/>
  <c r="L22" i="2" s="1"/>
  <c r="J18" i="2"/>
  <c r="L18" i="2" s="1"/>
  <c r="J16" i="2"/>
  <c r="L16" i="2" s="1"/>
  <c r="K17" i="3" l="1"/>
  <c r="J28" i="2"/>
  <c r="L29" i="2"/>
  <c r="J32" i="2"/>
  <c r="L33" i="2"/>
  <c r="J37" i="2"/>
  <c r="L38" i="2"/>
  <c r="K39" i="3"/>
  <c r="K35" i="3"/>
  <c r="K34" i="3" s="1"/>
  <c r="K33" i="3" s="1"/>
  <c r="K28" i="3" s="1"/>
  <c r="J39" i="3"/>
  <c r="J38" i="3" s="1"/>
  <c r="J37" i="3" s="1"/>
  <c r="K23" i="3"/>
  <c r="K22" i="3"/>
  <c r="J15" i="2"/>
  <c r="L15" i="2" s="1"/>
  <c r="L31" i="3"/>
  <c r="L28" i="3" s="1"/>
  <c r="L16" i="3" s="1"/>
  <c r="J22" i="3"/>
  <c r="J23" i="3"/>
  <c r="J21" i="2"/>
  <c r="L21" i="2" s="1"/>
  <c r="J20" i="2"/>
  <c r="L20" i="2" s="1"/>
  <c r="J35" i="3"/>
  <c r="J34" i="3" s="1"/>
  <c r="J33" i="3" s="1"/>
  <c r="J28" i="3" s="1"/>
  <c r="M38" i="3"/>
  <c r="K38" i="3"/>
  <c r="K37" i="3" s="1"/>
  <c r="J40" i="2"/>
  <c r="L40" i="2" s="1"/>
  <c r="J27" i="2" l="1"/>
  <c r="L27" i="2" s="1"/>
  <c r="L28" i="2"/>
  <c r="J36" i="2"/>
  <c r="L36" i="2" s="1"/>
  <c r="L37" i="2"/>
  <c r="J31" i="2"/>
  <c r="L32" i="2"/>
  <c r="J35" i="2"/>
  <c r="K16" i="3"/>
  <c r="J16" i="3"/>
  <c r="L35" i="2" l="1"/>
  <c r="L31" i="2"/>
  <c r="J26" i="2"/>
  <c r="L26" i="2" s="1"/>
  <c r="J14" i="2" l="1"/>
  <c r="L14" i="2" s="1"/>
</calcChain>
</file>

<file path=xl/sharedStrings.xml><?xml version="1.0" encoding="utf-8"?>
<sst xmlns="http://schemas.openxmlformats.org/spreadsheetml/2006/main" count="157" uniqueCount="54">
  <si>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</si>
  <si>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</si>
  <si>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</si>
  <si>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</si>
  <si>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</si>
  <si>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</si>
  <si>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</si>
  <si>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</si>
  <si>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</si>
  <si>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</si>
  <si>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</si>
  <si>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</si>
  <si>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</si>
  <si>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</si>
  <si>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</si>
  <si>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</si>
  <si>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</si>
  <si>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</si>
  <si>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</si>
  <si>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</si>
  <si>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</si>
  <si>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</si>
  <si>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</si>
  <si>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</si>
  <si>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</si>
  <si>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</si>
  <si>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к  решению Совета муниципального района "Печора"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</si>
  <si>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</si>
  <si>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</si>
  <si>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</si>
  <si>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</si>
  <si>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</si>
  <si>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</si>
  <si>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БЮДЖЕТА МУНИЦИПАЛЬНОГО ОБРАЗОВАНИЯ МУНИЦИПАЛЬНОГО РАЙОНА "ПЕЧОРА"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</si>
  <si>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</si>
  <si>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</si>
  <si>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Бюджетные кредиты от других бюджетов бюджетной системы Российской Федерации  в валюте Российской Федерации</t>
  </si>
  <si>
    <t>Изменение остатков средств на счетах по учету средств бюджетов</t>
  </si>
  <si>
    <t>Приложение 8</t>
  </si>
  <si>
    <t>Приложение 7</t>
  </si>
  <si>
    <t>Сумма                                                                                                               (тыс. рублей)</t>
  </si>
  <si>
    <t>Сумма (тыс. рублей)</t>
  </si>
  <si>
    <t xml:space="preserve">Наименование </t>
  </si>
  <si>
    <t>2019 год</t>
  </si>
  <si>
    <t>2020 год</t>
  </si>
  <si>
    <t>БЮДЖЕТА МУНИЦИПАЛЬНОГО ОБРАЗОВАНИЯ МУНИЦИПАЛЬНОГО РАЙОНА "ПЕЧОРА" НА 2018 ГОД</t>
  </si>
  <si>
    <t xml:space="preserve"> НА ПЛАНОВЫЙ ПЕРИОД 2019 И 2020 ГОДОВ</t>
  </si>
  <si>
    <t>от 20 декабря 2017 года № 6-20/207</t>
  </si>
  <si>
    <t>Изменение</t>
  </si>
  <si>
    <t>Сумма        (тыс. рублей)</t>
  </si>
  <si>
    <t xml:space="preserve"> к решению Совета муниципального района "Печора"</t>
  </si>
  <si>
    <t>к решению Совета муниципального района "Печора"</t>
  </si>
  <si>
    <t xml:space="preserve"> Приложение 8</t>
  </si>
  <si>
    <t>от 31 июля 2018 года № 6-28/297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</si>
</sst>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000"/>
    <numFmt numFmtId="165" formatCode="00"/>
    <numFmt numFmtId="166" formatCode="0000"/>
    <numFmt numFmtId="167" formatCode="#,##0.0"/>
  </numFmts>
  <fonts count="11" x14ac:knownFonts="1">
    <font>
      <sz val="10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2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43" fontId="10" fillId="0" borderId="0" applyFont="0" applyFill="0" applyBorder="0" applyAlignment="0" applyProtection="0"/>
  </cellStyleXfs>
  <cellXfs count="222">
    <xf numFmtId="0" fontId="0" fillId="0" borderId="0" xfId="0"/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0" xfId="0" applyNumberFormat="1" applyFont="1" applyBorder="1" applyAlignment="1">
      <alignment horizontal="center" vertical="top"/>
    </xf>
    <xf numFmtId="166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166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165" fontId="1" fillId="0" borderId="2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165" fontId="6" fillId="0" borderId="5" xfId="0" applyNumberFormat="1" applyFont="1" applyBorder="1" applyAlignment="1">
      <alignment horizontal="center" vertical="top"/>
    </xf>
    <xf numFmtId="166" fontId="6" fillId="0" borderId="5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49" fontId="2" fillId="0" borderId="5" xfId="0" applyNumberFormat="1" applyFont="1" applyBorder="1" applyAlignment="1">
      <alignment horizontal="center" vertical="top"/>
    </xf>
    <xf numFmtId="165" fontId="2" fillId="0" borderId="5" xfId="0" applyNumberFormat="1" applyFont="1" applyFill="1" applyBorder="1" applyAlignment="1">
      <alignment horizontal="center" vertical="top"/>
    </xf>
    <xf numFmtId="166" fontId="2" fillId="0" borderId="5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166" fontId="6" fillId="0" borderId="0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/>
    <xf numFmtId="4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167" fontId="1" fillId="0" borderId="0" xfId="0" applyNumberFormat="1" applyFont="1" applyBorder="1" applyAlignment="1">
      <alignment vertical="top"/>
    </xf>
    <xf numFmtId="167" fontId="1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4" fontId="2" fillId="0" borderId="14" xfId="0" applyNumberFormat="1" applyFont="1" applyFill="1" applyBorder="1" applyAlignment="1">
      <alignment vertical="top"/>
    </xf>
    <xf numFmtId="167" fontId="1" fillId="0" borderId="13" xfId="0" applyNumberFormat="1" applyFont="1" applyBorder="1" applyAlignment="1">
      <alignment vertical="top"/>
    </xf>
    <xf numFmtId="49" fontId="5" fillId="0" borderId="10" xfId="0" applyNumberFormat="1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center" vertical="top"/>
    </xf>
    <xf numFmtId="166" fontId="5" fillId="0" borderId="2" xfId="0" applyNumberFormat="1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6" fillId="0" borderId="1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49" fontId="2" fillId="0" borderId="11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7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4" fontId="6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/>
    </xf>
    <xf numFmtId="4" fontId="6" fillId="0" borderId="0" xfId="0" applyNumberFormat="1" applyFont="1" applyAlignment="1">
      <alignment vertical="top"/>
    </xf>
    <xf numFmtId="164" fontId="6" fillId="0" borderId="0" xfId="0" applyNumberFormat="1" applyFont="1" applyBorder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49" fontId="5" fillId="0" borderId="11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vertical="top" wrapText="1"/>
    </xf>
    <xf numFmtId="4" fontId="5" fillId="0" borderId="0" xfId="0" applyNumberFormat="1" applyFont="1" applyAlignment="1">
      <alignment vertical="top"/>
    </xf>
    <xf numFmtId="49" fontId="5" fillId="0" borderId="9" xfId="0" applyNumberFormat="1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5" fontId="5" fillId="0" borderId="5" xfId="0" applyNumberFormat="1" applyFont="1" applyBorder="1" applyAlignment="1">
      <alignment horizontal="center" vertical="top"/>
    </xf>
    <xf numFmtId="166" fontId="5" fillId="0" borderId="5" xfId="0" applyNumberFormat="1" applyFont="1" applyBorder="1" applyAlignment="1">
      <alignment horizontal="center" vertical="top"/>
    </xf>
    <xf numFmtId="164" fontId="5" fillId="0" borderId="7" xfId="0" applyNumberFormat="1" applyFont="1" applyBorder="1" applyAlignment="1">
      <alignment horizontal="center" vertical="top"/>
    </xf>
    <xf numFmtId="0" fontId="6" fillId="0" borderId="13" xfId="0" applyFont="1" applyFill="1" applyBorder="1" applyAlignment="1">
      <alignment vertical="top" wrapText="1"/>
    </xf>
    <xf numFmtId="167" fontId="6" fillId="0" borderId="0" xfId="0" applyNumberFormat="1" applyFont="1" applyBorder="1" applyAlignment="1">
      <alignment vertical="top"/>
    </xf>
    <xf numFmtId="167" fontId="5" fillId="0" borderId="0" xfId="0" applyNumberFormat="1" applyFont="1" applyBorder="1" applyAlignment="1">
      <alignment vertical="top"/>
    </xf>
    <xf numFmtId="167" fontId="5" fillId="0" borderId="0" xfId="0" applyNumberFormat="1" applyFont="1" applyAlignment="1">
      <alignment vertical="top"/>
    </xf>
    <xf numFmtId="167" fontId="6" fillId="0" borderId="0" xfId="0" applyNumberFormat="1" applyFont="1" applyBorder="1" applyAlignment="1">
      <alignment horizontal="right" vertical="top"/>
    </xf>
    <xf numFmtId="167" fontId="5" fillId="0" borderId="0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67" fontId="5" fillId="0" borderId="0" xfId="0" applyNumberFormat="1" applyFont="1" applyAlignment="1">
      <alignment horizontal="right" vertical="top"/>
    </xf>
    <xf numFmtId="164" fontId="5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65" fontId="6" fillId="0" borderId="5" xfId="0" applyNumberFormat="1" applyFont="1" applyFill="1" applyBorder="1" applyAlignment="1">
      <alignment horizontal="center" vertical="top"/>
    </xf>
    <xf numFmtId="166" fontId="6" fillId="0" borderId="5" xfId="0" applyNumberFormat="1" applyFont="1" applyFill="1" applyBorder="1" applyAlignment="1">
      <alignment horizontal="center" vertical="top"/>
    </xf>
    <xf numFmtId="164" fontId="6" fillId="0" borderId="7" xfId="0" applyNumberFormat="1" applyFont="1" applyFill="1" applyBorder="1" applyAlignment="1">
      <alignment horizontal="center" vertical="top"/>
    </xf>
    <xf numFmtId="0" fontId="6" fillId="0" borderId="14" xfId="0" applyFont="1" applyFill="1" applyBorder="1" applyAlignment="1">
      <alignment vertical="top" wrapText="1"/>
    </xf>
    <xf numFmtId="165" fontId="5" fillId="0" borderId="2" xfId="0" applyNumberFormat="1" applyFont="1" applyFill="1" applyBorder="1" applyAlignment="1">
      <alignment horizontal="center" vertical="top"/>
    </xf>
    <xf numFmtId="166" fontId="5" fillId="0" borderId="2" xfId="0" applyNumberFormat="1" applyFont="1" applyFill="1" applyBorder="1" applyAlignment="1">
      <alignment horizontal="center" vertical="top"/>
    </xf>
    <xf numFmtId="164" fontId="5" fillId="0" borderId="6" xfId="0" applyNumberFormat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/>
    <xf numFmtId="0" fontId="5" fillId="0" borderId="0" xfId="0" applyFont="1" applyAlignment="1">
      <alignment horizontal="right" vertical="top" wrapText="1"/>
    </xf>
    <xf numFmtId="165" fontId="5" fillId="0" borderId="0" xfId="0" applyNumberFormat="1" applyFont="1" applyBorder="1" applyAlignment="1">
      <alignment horizontal="center" vertical="top"/>
    </xf>
    <xf numFmtId="166" fontId="5" fillId="0" borderId="0" xfId="0" applyNumberFormat="1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 wrapText="1"/>
    </xf>
    <xf numFmtId="165" fontId="5" fillId="0" borderId="0" xfId="0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" fontId="5" fillId="0" borderId="0" xfId="0" applyNumberFormat="1" applyFont="1" applyBorder="1" applyAlignment="1"/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top"/>
    </xf>
    <xf numFmtId="0" fontId="1" fillId="0" borderId="13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4" fontId="2" fillId="0" borderId="4" xfId="0" applyNumberFormat="1" applyFont="1" applyBorder="1" applyAlignment="1">
      <alignment horizontal="center" vertical="top"/>
    </xf>
    <xf numFmtId="0" fontId="2" fillId="0" borderId="13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7" fontId="1" fillId="0" borderId="14" xfId="0" applyNumberFormat="1" applyFont="1" applyBorder="1" applyAlignment="1">
      <alignment vertical="top"/>
    </xf>
    <xf numFmtId="167" fontId="2" fillId="0" borderId="0" xfId="0" applyNumberFormat="1" applyFont="1" applyBorder="1" applyAlignment="1">
      <alignment vertical="top"/>
    </xf>
    <xf numFmtId="165" fontId="2" fillId="0" borderId="5" xfId="0" applyNumberFormat="1" applyFont="1" applyBorder="1" applyAlignment="1">
      <alignment horizontal="center" vertical="top"/>
    </xf>
    <xf numFmtId="166" fontId="2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67" fontId="2" fillId="0" borderId="14" xfId="0" applyNumberFormat="1" applyFont="1" applyBorder="1" applyAlignment="1">
      <alignment vertical="top"/>
    </xf>
    <xf numFmtId="167" fontId="2" fillId="0" borderId="15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167" fontId="1" fillId="0" borderId="0" xfId="0" applyNumberFormat="1" applyFont="1" applyAlignment="1">
      <alignment horizontal="right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67" fontId="1" fillId="0" borderId="15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167" fontId="2" fillId="0" borderId="0" xfId="0" applyNumberFormat="1" applyFont="1" applyAlignment="1">
      <alignment vertical="top"/>
    </xf>
    <xf numFmtId="4" fontId="1" fillId="0" borderId="3" xfId="0" applyNumberFormat="1" applyFont="1" applyBorder="1" applyAlignment="1">
      <alignment vertical="top"/>
    </xf>
    <xf numFmtId="0" fontId="2" fillId="0" borderId="14" xfId="0" applyFont="1" applyFill="1" applyBorder="1" applyAlignment="1">
      <alignment vertical="top" wrapText="1"/>
    </xf>
    <xf numFmtId="165" fontId="1" fillId="0" borderId="2" xfId="0" applyNumberFormat="1" applyFont="1" applyFill="1" applyBorder="1" applyAlignment="1">
      <alignment horizontal="center" vertical="top"/>
    </xf>
    <xf numFmtId="166" fontId="1" fillId="0" borderId="2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vertical="top" wrapText="1"/>
    </xf>
    <xf numFmtId="4" fontId="1" fillId="0" borderId="13" xfId="0" applyNumberFormat="1" applyFont="1" applyFill="1" applyBorder="1" applyAlignment="1">
      <alignment vertical="top"/>
    </xf>
    <xf numFmtId="4" fontId="1" fillId="0" borderId="13" xfId="0" applyNumberFormat="1" applyFont="1" applyBorder="1" applyAlignment="1">
      <alignment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right" vertical="top"/>
    </xf>
    <xf numFmtId="167" fontId="4" fillId="0" borderId="14" xfId="0" applyNumberFormat="1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7" fontId="2" fillId="0" borderId="13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6" fillId="0" borderId="14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167" fontId="9" fillId="0" borderId="13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 wrapText="1"/>
    </xf>
    <xf numFmtId="41" fontId="5" fillId="0" borderId="13" xfId="0" applyNumberFormat="1" applyFont="1" applyFill="1" applyBorder="1" applyAlignment="1">
      <alignment horizontal="center" vertical="center" wrapText="1"/>
    </xf>
    <xf numFmtId="167" fontId="8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Fill="1" applyBorder="1" applyAlignment="1">
      <alignment horizontal="center" vertical="center"/>
    </xf>
    <xf numFmtId="167" fontId="5" fillId="0" borderId="13" xfId="0" applyNumberFormat="1" applyFont="1" applyFill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2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 wrapText="1"/>
    </xf>
    <xf numFmtId="43" fontId="5" fillId="0" borderId="0" xfId="2" applyFont="1" applyFill="1" applyBorder="1" applyAlignment="1">
      <alignment horizontal="right" vertical="center"/>
    </xf>
    <xf numFmtId="43" fontId="5" fillId="0" borderId="0" xfId="2" applyFont="1" applyFill="1" applyBorder="1" applyAlignment="1">
      <alignment horizontal="right" vertical="center"/>
    </xf>
    <xf numFmtId="43" fontId="5" fillId="0" borderId="0" xfId="2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center" vertical="top"/>
    </xf>
    <xf numFmtId="41" fontId="1" fillId="0" borderId="6" xfId="0" applyNumberFormat="1" applyFont="1" applyBorder="1" applyAlignment="1">
      <alignment horizontal="center" vertical="top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295"/>
  <sheetViews>
    <sheetView tabSelected="1" view="pageBreakPreview" topLeftCell="I1" zoomScaleNormal="85" zoomScaleSheetLayoutView="100" workbookViewId="0">
      <selection activeCell="K7" sqref="J1:K1048576"/>
    </sheetView>
  </sheetViews>
  <sheetFormatPr defaultRowHeight="15.75" x14ac:dyDescent="0.25"/>
  <cols>
    <col min="1" max="1" width="0.33203125" style="127" customWidth="1"/>
    <col min="2" max="3" width="5.6640625" style="119" bestFit="1" customWidth="1"/>
    <col min="4" max="6" width="5" style="119" bestFit="1" customWidth="1"/>
    <col min="7" max="7" width="7.6640625" style="120" bestFit="1" customWidth="1"/>
    <col min="8" max="8" width="6.33203125" style="121" bestFit="1" customWidth="1"/>
    <col min="9" max="9" width="108.33203125" style="124" customWidth="1"/>
    <col min="10" max="10" width="16.33203125" style="39" hidden="1" customWidth="1"/>
    <col min="11" max="11" width="15.83203125" style="78" hidden="1" customWidth="1"/>
    <col min="12" max="12" width="15.83203125" style="54" customWidth="1"/>
    <col min="13" max="13" width="13" style="54" customWidth="1"/>
    <col min="14" max="14" width="16" style="54" customWidth="1"/>
    <col min="15" max="15" width="15.33203125" style="54" customWidth="1"/>
    <col min="16" max="16" width="15.1640625" style="54" customWidth="1"/>
    <col min="17" max="19" width="9.33203125" style="54"/>
    <col min="20" max="20" width="96.6640625" style="54" bestFit="1" customWidth="1"/>
    <col min="21" max="16384" width="9.33203125" style="54"/>
  </cols>
  <sheetData>
    <row r="1" spans="1:17" x14ac:dyDescent="0.2">
      <c r="I1" s="206" t="s">
        <v>39</v>
      </c>
      <c r="J1" s="206"/>
      <c r="K1" s="206"/>
      <c r="L1" s="206"/>
    </row>
    <row r="2" spans="1:17" x14ac:dyDescent="0.2">
      <c r="I2" s="206" t="s">
        <v>51</v>
      </c>
      <c r="J2" s="206"/>
      <c r="K2" s="206"/>
      <c r="L2" s="206"/>
    </row>
    <row r="3" spans="1:17" x14ac:dyDescent="0.2">
      <c r="I3" s="206" t="s">
        <v>53</v>
      </c>
      <c r="J3" s="206"/>
      <c r="K3" s="206"/>
      <c r="L3" s="206"/>
    </row>
    <row r="4" spans="1:17" ht="16.5" customHeight="1" x14ac:dyDescent="0.2">
      <c r="C4" s="201"/>
      <c r="D4" s="201"/>
      <c r="E4" s="201"/>
      <c r="F4" s="201"/>
      <c r="G4" s="201"/>
      <c r="H4" s="201"/>
      <c r="I4" s="207" t="s">
        <v>39</v>
      </c>
      <c r="J4" s="207"/>
      <c r="K4" s="207"/>
      <c r="L4" s="207"/>
    </row>
    <row r="5" spans="1:17" x14ac:dyDescent="0.2">
      <c r="C5" s="201"/>
      <c r="D5" s="201"/>
      <c r="E5" s="201"/>
      <c r="F5" s="201"/>
      <c r="G5" s="201"/>
      <c r="H5" s="201"/>
      <c r="I5" s="207" t="s">
        <v>51</v>
      </c>
      <c r="J5" s="207"/>
      <c r="K5" s="207"/>
      <c r="L5" s="207"/>
    </row>
    <row r="6" spans="1:17" x14ac:dyDescent="0.2">
      <c r="C6" s="201"/>
      <c r="D6" s="201"/>
      <c r="E6" s="201"/>
      <c r="F6" s="201"/>
      <c r="G6" s="201"/>
      <c r="H6" s="201"/>
      <c r="I6" s="207" t="s">
        <v>47</v>
      </c>
      <c r="J6" s="207"/>
      <c r="K6" s="207"/>
      <c r="L6" s="207"/>
    </row>
    <row r="7" spans="1:17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66"/>
      <c r="L7" s="65"/>
    </row>
    <row r="8" spans="1:17" x14ac:dyDescent="0.25">
      <c r="A8" s="37"/>
      <c r="B8" s="37"/>
      <c r="C8" s="37"/>
      <c r="D8" s="37"/>
      <c r="E8" s="37"/>
      <c r="F8" s="37"/>
      <c r="G8" s="37"/>
      <c r="H8" s="37"/>
      <c r="I8" s="38"/>
      <c r="J8" s="38"/>
      <c r="K8" s="67"/>
      <c r="L8" s="40"/>
      <c r="M8" s="38"/>
      <c r="N8" s="38"/>
      <c r="O8" s="38"/>
      <c r="P8" s="38"/>
      <c r="Q8" s="38"/>
    </row>
    <row r="9" spans="1:17" x14ac:dyDescent="0.2">
      <c r="A9" s="209" t="s">
        <v>24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7" x14ac:dyDescent="0.2">
      <c r="A10" s="209" t="s">
        <v>45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</row>
    <row r="11" spans="1:17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8"/>
      <c r="K11" s="66"/>
      <c r="L11" s="65"/>
    </row>
    <row r="12" spans="1:17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8"/>
      <c r="K12" s="66"/>
      <c r="L12" s="65"/>
    </row>
    <row r="13" spans="1:17" ht="47.25" x14ac:dyDescent="0.2">
      <c r="A13" s="208" t="s">
        <v>30</v>
      </c>
      <c r="B13" s="208"/>
      <c r="C13" s="208"/>
      <c r="D13" s="208"/>
      <c r="E13" s="208"/>
      <c r="F13" s="208"/>
      <c r="G13" s="208"/>
      <c r="H13" s="208"/>
      <c r="I13" s="69" t="s">
        <v>42</v>
      </c>
      <c r="J13" s="203" t="s">
        <v>40</v>
      </c>
      <c r="K13" s="196" t="s">
        <v>48</v>
      </c>
      <c r="L13" s="195" t="s">
        <v>49</v>
      </c>
    </row>
    <row r="14" spans="1:17" s="19" customFormat="1" x14ac:dyDescent="0.2">
      <c r="A14" s="35" t="s">
        <v>19</v>
      </c>
      <c r="B14" s="70" t="s">
        <v>16</v>
      </c>
      <c r="C14" s="70" t="s">
        <v>17</v>
      </c>
      <c r="D14" s="70" t="s">
        <v>17</v>
      </c>
      <c r="E14" s="70" t="s">
        <v>17</v>
      </c>
      <c r="F14" s="70" t="s">
        <v>17</v>
      </c>
      <c r="G14" s="70" t="s">
        <v>18</v>
      </c>
      <c r="H14" s="71" t="s">
        <v>19</v>
      </c>
      <c r="I14" s="90" t="s">
        <v>8</v>
      </c>
      <c r="J14" s="193">
        <f>SUM(J15+J26+J20+J35)</f>
        <v>111285.69999999972</v>
      </c>
      <c r="K14" s="197">
        <f>K15+K20+K26+K35</f>
        <v>0</v>
      </c>
      <c r="L14" s="193">
        <f>J14+K14</f>
        <v>111285.69999999972</v>
      </c>
      <c r="N14" s="72"/>
    </row>
    <row r="15" spans="1:17" s="19" customFormat="1" x14ac:dyDescent="0.2">
      <c r="A15" s="35" t="s">
        <v>19</v>
      </c>
      <c r="B15" s="28">
        <v>1</v>
      </c>
      <c r="C15" s="28">
        <v>2</v>
      </c>
      <c r="D15" s="28">
        <v>0</v>
      </c>
      <c r="E15" s="28">
        <v>0</v>
      </c>
      <c r="F15" s="28">
        <v>0</v>
      </c>
      <c r="G15" s="29">
        <v>0</v>
      </c>
      <c r="H15" s="73">
        <v>0</v>
      </c>
      <c r="I15" s="86" t="s">
        <v>9</v>
      </c>
      <c r="J15" s="193">
        <f>J16+J18</f>
        <v>69860</v>
      </c>
      <c r="K15" s="193">
        <f>K16</f>
        <v>0</v>
      </c>
      <c r="L15" s="193">
        <f t="shared" ref="L15:L42" si="0">J15+K15</f>
        <v>69860</v>
      </c>
      <c r="N15" s="72"/>
    </row>
    <row r="16" spans="1:17" x14ac:dyDescent="0.2">
      <c r="A16" s="75" t="s">
        <v>19</v>
      </c>
      <c r="B16" s="49">
        <v>1</v>
      </c>
      <c r="C16" s="49">
        <v>2</v>
      </c>
      <c r="D16" s="49">
        <v>0</v>
      </c>
      <c r="E16" s="49">
        <v>0</v>
      </c>
      <c r="F16" s="49">
        <v>0</v>
      </c>
      <c r="G16" s="50">
        <v>0</v>
      </c>
      <c r="H16" s="76">
        <v>700</v>
      </c>
      <c r="I16" s="77" t="s">
        <v>10</v>
      </c>
      <c r="J16" s="192">
        <f>J17</f>
        <v>69860</v>
      </c>
      <c r="K16" s="192">
        <f>K17</f>
        <v>0</v>
      </c>
      <c r="L16" s="192">
        <f t="shared" si="0"/>
        <v>69860</v>
      </c>
      <c r="N16" s="78"/>
    </row>
    <row r="17" spans="1:234" ht="32.25" customHeight="1" x14ac:dyDescent="0.2">
      <c r="A17" s="75" t="s">
        <v>19</v>
      </c>
      <c r="B17" s="49">
        <v>1</v>
      </c>
      <c r="C17" s="49">
        <v>2</v>
      </c>
      <c r="D17" s="49">
        <v>0</v>
      </c>
      <c r="E17" s="49">
        <v>0</v>
      </c>
      <c r="F17" s="49">
        <v>5</v>
      </c>
      <c r="G17" s="50">
        <v>0</v>
      </c>
      <c r="H17" s="76">
        <v>710</v>
      </c>
      <c r="I17" s="77" t="s">
        <v>11</v>
      </c>
      <c r="J17" s="192">
        <v>69860</v>
      </c>
      <c r="K17" s="192"/>
      <c r="L17" s="192">
        <f t="shared" si="0"/>
        <v>69860</v>
      </c>
    </row>
    <row r="18" spans="1:234" ht="31.5" hidden="1" x14ac:dyDescent="0.2">
      <c r="A18" s="79" t="s">
        <v>19</v>
      </c>
      <c r="B18" s="80">
        <v>1</v>
      </c>
      <c r="C18" s="80">
        <v>2</v>
      </c>
      <c r="D18" s="80">
        <v>0</v>
      </c>
      <c r="E18" s="80">
        <v>0</v>
      </c>
      <c r="F18" s="80">
        <v>0</v>
      </c>
      <c r="G18" s="81">
        <v>0</v>
      </c>
      <c r="H18" s="82">
        <v>800</v>
      </c>
      <c r="I18" s="77" t="s">
        <v>31</v>
      </c>
      <c r="J18" s="192">
        <f>J19</f>
        <v>0</v>
      </c>
      <c r="K18" s="192"/>
      <c r="L18" s="193">
        <f t="shared" si="0"/>
        <v>0</v>
      </c>
    </row>
    <row r="19" spans="1:234" ht="31.5" hidden="1" x14ac:dyDescent="0.2">
      <c r="A19" s="79" t="s">
        <v>19</v>
      </c>
      <c r="B19" s="80">
        <v>1</v>
      </c>
      <c r="C19" s="80">
        <v>2</v>
      </c>
      <c r="D19" s="80">
        <v>0</v>
      </c>
      <c r="E19" s="80">
        <v>0</v>
      </c>
      <c r="F19" s="80">
        <v>5</v>
      </c>
      <c r="G19" s="81">
        <v>0</v>
      </c>
      <c r="H19" s="82">
        <v>810</v>
      </c>
      <c r="I19" s="77" t="s">
        <v>32</v>
      </c>
      <c r="J19" s="192">
        <v>0</v>
      </c>
      <c r="K19" s="192"/>
      <c r="L19" s="193">
        <f t="shared" si="0"/>
        <v>0</v>
      </c>
    </row>
    <row r="20" spans="1:234" s="23" customFormat="1" ht="36.75" hidden="1" customHeight="1" x14ac:dyDescent="0.2">
      <c r="A20" s="55" t="s">
        <v>19</v>
      </c>
      <c r="B20" s="83">
        <v>1</v>
      </c>
      <c r="C20" s="83">
        <v>3</v>
      </c>
      <c r="D20" s="83">
        <v>0</v>
      </c>
      <c r="E20" s="83">
        <v>0</v>
      </c>
      <c r="F20" s="83">
        <v>0</v>
      </c>
      <c r="G20" s="84">
        <v>0</v>
      </c>
      <c r="H20" s="85">
        <v>0</v>
      </c>
      <c r="I20" s="86" t="s">
        <v>12</v>
      </c>
      <c r="J20" s="193">
        <f>J24+J22</f>
        <v>0</v>
      </c>
      <c r="K20" s="193"/>
      <c r="L20" s="193">
        <f t="shared" si="0"/>
        <v>0</v>
      </c>
    </row>
    <row r="21" spans="1:234" s="23" customFormat="1" ht="31.5" hidden="1" x14ac:dyDescent="0.2">
      <c r="A21" s="48" t="s">
        <v>19</v>
      </c>
      <c r="B21" s="87">
        <v>1</v>
      </c>
      <c r="C21" s="87">
        <v>3</v>
      </c>
      <c r="D21" s="87">
        <v>1</v>
      </c>
      <c r="E21" s="87">
        <v>0</v>
      </c>
      <c r="F21" s="87">
        <v>0</v>
      </c>
      <c r="G21" s="88">
        <v>0</v>
      </c>
      <c r="H21" s="89">
        <v>0</v>
      </c>
      <c r="I21" s="77" t="s">
        <v>34</v>
      </c>
      <c r="J21" s="192">
        <f>J22+J24</f>
        <v>0</v>
      </c>
      <c r="K21" s="193"/>
      <c r="L21" s="193">
        <f t="shared" si="0"/>
        <v>0</v>
      </c>
    </row>
    <row r="22" spans="1:234" ht="31.5" hidden="1" x14ac:dyDescent="0.2">
      <c r="A22" s="75" t="s">
        <v>19</v>
      </c>
      <c r="B22" s="49">
        <v>1</v>
      </c>
      <c r="C22" s="49">
        <v>3</v>
      </c>
      <c r="D22" s="49">
        <v>1</v>
      </c>
      <c r="E22" s="49">
        <v>0</v>
      </c>
      <c r="F22" s="49">
        <v>0</v>
      </c>
      <c r="G22" s="50">
        <v>0</v>
      </c>
      <c r="H22" s="76">
        <v>700</v>
      </c>
      <c r="I22" s="77" t="s">
        <v>13</v>
      </c>
      <c r="J22" s="194">
        <f>J23</f>
        <v>0</v>
      </c>
      <c r="K22" s="194"/>
      <c r="L22" s="193">
        <f t="shared" si="0"/>
        <v>0</v>
      </c>
    </row>
    <row r="23" spans="1:234" ht="31.5" hidden="1" x14ac:dyDescent="0.2">
      <c r="A23" s="75" t="s">
        <v>19</v>
      </c>
      <c r="B23" s="49">
        <v>1</v>
      </c>
      <c r="C23" s="49">
        <v>3</v>
      </c>
      <c r="D23" s="49">
        <v>1</v>
      </c>
      <c r="E23" s="49">
        <v>0</v>
      </c>
      <c r="F23" s="49">
        <v>5</v>
      </c>
      <c r="G23" s="50">
        <v>0</v>
      </c>
      <c r="H23" s="76">
        <v>710</v>
      </c>
      <c r="I23" s="77" t="s">
        <v>27</v>
      </c>
      <c r="J23" s="192">
        <v>0</v>
      </c>
      <c r="K23" s="192"/>
      <c r="L23" s="193">
        <f t="shared" si="0"/>
        <v>0</v>
      </c>
    </row>
    <row r="24" spans="1:234" ht="31.5" hidden="1" x14ac:dyDescent="0.2">
      <c r="A24" s="75" t="s">
        <v>19</v>
      </c>
      <c r="B24" s="80">
        <v>1</v>
      </c>
      <c r="C24" s="80">
        <v>3</v>
      </c>
      <c r="D24" s="80">
        <v>1</v>
      </c>
      <c r="E24" s="80">
        <v>0</v>
      </c>
      <c r="F24" s="80">
        <v>0</v>
      </c>
      <c r="G24" s="81">
        <v>0</v>
      </c>
      <c r="H24" s="82">
        <v>800</v>
      </c>
      <c r="I24" s="77" t="s">
        <v>14</v>
      </c>
      <c r="J24" s="192">
        <f>J25</f>
        <v>0</v>
      </c>
      <c r="K24" s="192"/>
      <c r="L24" s="193">
        <f t="shared" si="0"/>
        <v>0</v>
      </c>
    </row>
    <row r="25" spans="1:234" ht="31.5" hidden="1" x14ac:dyDescent="0.2">
      <c r="A25" s="79" t="s">
        <v>19</v>
      </c>
      <c r="B25" s="80">
        <v>1</v>
      </c>
      <c r="C25" s="80">
        <v>3</v>
      </c>
      <c r="D25" s="80">
        <v>1</v>
      </c>
      <c r="E25" s="80">
        <v>0</v>
      </c>
      <c r="F25" s="80">
        <v>5</v>
      </c>
      <c r="G25" s="81">
        <v>0</v>
      </c>
      <c r="H25" s="82">
        <v>810</v>
      </c>
      <c r="I25" s="77" t="s">
        <v>28</v>
      </c>
      <c r="J25" s="194">
        <v>0</v>
      </c>
      <c r="K25" s="192"/>
      <c r="L25" s="193">
        <f t="shared" si="0"/>
        <v>0</v>
      </c>
    </row>
    <row r="26" spans="1:234" s="58" customFormat="1" x14ac:dyDescent="0.2">
      <c r="A26" s="55" t="s">
        <v>19</v>
      </c>
      <c r="B26" s="56">
        <v>1</v>
      </c>
      <c r="C26" s="56">
        <v>5</v>
      </c>
      <c r="D26" s="56">
        <v>0</v>
      </c>
      <c r="E26" s="56">
        <v>0</v>
      </c>
      <c r="F26" s="56">
        <v>0</v>
      </c>
      <c r="G26" s="57">
        <v>0</v>
      </c>
      <c r="H26" s="60">
        <v>0</v>
      </c>
      <c r="I26" s="90" t="s">
        <v>37</v>
      </c>
      <c r="J26" s="193">
        <f>J27+J31</f>
        <v>41425.699999999721</v>
      </c>
      <c r="K26" s="193">
        <f>K27+K31</f>
        <v>0</v>
      </c>
      <c r="L26" s="193">
        <f t="shared" si="0"/>
        <v>41425.699999999721</v>
      </c>
      <c r="M26" s="91"/>
      <c r="N26" s="91"/>
      <c r="O26" s="91"/>
      <c r="P26" s="74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</row>
    <row r="27" spans="1:234" x14ac:dyDescent="0.2">
      <c r="A27" s="75" t="s">
        <v>19</v>
      </c>
      <c r="B27" s="49">
        <v>1</v>
      </c>
      <c r="C27" s="49">
        <v>5</v>
      </c>
      <c r="D27" s="49">
        <v>0</v>
      </c>
      <c r="E27" s="49">
        <v>0</v>
      </c>
      <c r="F27" s="49">
        <v>0</v>
      </c>
      <c r="G27" s="50">
        <v>0</v>
      </c>
      <c r="H27" s="76">
        <v>500</v>
      </c>
      <c r="I27" s="77" t="s">
        <v>3</v>
      </c>
      <c r="J27" s="192">
        <f t="shared" ref="J27:J29" si="1">J28</f>
        <v>-3028633.2</v>
      </c>
      <c r="K27" s="192">
        <f>K28</f>
        <v>244560.8</v>
      </c>
      <c r="L27" s="192">
        <f t="shared" si="0"/>
        <v>-2784072.4000000004</v>
      </c>
      <c r="M27" s="92"/>
      <c r="N27" s="92"/>
      <c r="O27" s="93"/>
    </row>
    <row r="28" spans="1:234" x14ac:dyDescent="0.2">
      <c r="A28" s="75" t="s">
        <v>19</v>
      </c>
      <c r="B28" s="49">
        <v>1</v>
      </c>
      <c r="C28" s="49">
        <v>5</v>
      </c>
      <c r="D28" s="49">
        <v>2</v>
      </c>
      <c r="E28" s="49">
        <v>0</v>
      </c>
      <c r="F28" s="49">
        <v>0</v>
      </c>
      <c r="G28" s="50">
        <v>0</v>
      </c>
      <c r="H28" s="76">
        <v>500</v>
      </c>
      <c r="I28" s="77" t="s">
        <v>4</v>
      </c>
      <c r="J28" s="192">
        <f t="shared" si="1"/>
        <v>-3028633.2</v>
      </c>
      <c r="K28" s="192">
        <f>K29</f>
        <v>244560.8</v>
      </c>
      <c r="L28" s="192">
        <f t="shared" si="0"/>
        <v>-2784072.4000000004</v>
      </c>
      <c r="M28" s="92"/>
      <c r="N28" s="92"/>
      <c r="O28" s="93"/>
    </row>
    <row r="29" spans="1:234" x14ac:dyDescent="0.2">
      <c r="A29" s="75" t="s">
        <v>19</v>
      </c>
      <c r="B29" s="49">
        <v>1</v>
      </c>
      <c r="C29" s="49">
        <v>5</v>
      </c>
      <c r="D29" s="49">
        <v>2</v>
      </c>
      <c r="E29" s="49">
        <v>1</v>
      </c>
      <c r="F29" s="49">
        <v>0</v>
      </c>
      <c r="G29" s="50">
        <v>0</v>
      </c>
      <c r="H29" s="76">
        <v>510</v>
      </c>
      <c r="I29" s="77" t="s">
        <v>5</v>
      </c>
      <c r="J29" s="192">
        <f t="shared" si="1"/>
        <v>-3028633.2</v>
      </c>
      <c r="K29" s="192">
        <f>K30</f>
        <v>244560.8</v>
      </c>
      <c r="L29" s="192">
        <f t="shared" si="0"/>
        <v>-2784072.4000000004</v>
      </c>
      <c r="M29" s="92"/>
      <c r="N29" s="92"/>
      <c r="O29" s="93"/>
    </row>
    <row r="30" spans="1:234" x14ac:dyDescent="0.2">
      <c r="A30" s="75" t="s">
        <v>19</v>
      </c>
      <c r="B30" s="49">
        <v>1</v>
      </c>
      <c r="C30" s="49">
        <v>5</v>
      </c>
      <c r="D30" s="49">
        <v>2</v>
      </c>
      <c r="E30" s="49">
        <v>1</v>
      </c>
      <c r="F30" s="49">
        <v>5</v>
      </c>
      <c r="G30" s="50">
        <v>0</v>
      </c>
      <c r="H30" s="76">
        <v>510</v>
      </c>
      <c r="I30" s="77" t="s">
        <v>7</v>
      </c>
      <c r="J30" s="192">
        <v>-3028633.2</v>
      </c>
      <c r="K30" s="192">
        <v>244560.8</v>
      </c>
      <c r="L30" s="192">
        <f t="shared" si="0"/>
        <v>-2784072.4000000004</v>
      </c>
      <c r="M30" s="94"/>
      <c r="N30" s="91"/>
      <c r="O30" s="93"/>
    </row>
    <row r="31" spans="1:234" x14ac:dyDescent="0.2">
      <c r="A31" s="75" t="s">
        <v>19</v>
      </c>
      <c r="B31" s="49">
        <v>1</v>
      </c>
      <c r="C31" s="49">
        <v>5</v>
      </c>
      <c r="D31" s="49">
        <v>0</v>
      </c>
      <c r="E31" s="49">
        <v>0</v>
      </c>
      <c r="F31" s="49">
        <v>0</v>
      </c>
      <c r="G31" s="50">
        <v>0</v>
      </c>
      <c r="H31" s="76">
        <v>600</v>
      </c>
      <c r="I31" s="77" t="s">
        <v>6</v>
      </c>
      <c r="J31" s="192">
        <f t="shared" ref="J31:J33" si="2">J32</f>
        <v>3070058.9</v>
      </c>
      <c r="K31" s="192">
        <f>K32</f>
        <v>-244560.8</v>
      </c>
      <c r="L31" s="192">
        <f t="shared" si="0"/>
        <v>2825498.1</v>
      </c>
      <c r="M31" s="95"/>
      <c r="N31" s="92"/>
      <c r="O31" s="93"/>
      <c r="P31" s="96"/>
      <c r="Q31" s="96"/>
      <c r="R31" s="96"/>
    </row>
    <row r="32" spans="1:234" x14ac:dyDescent="0.2">
      <c r="A32" s="75" t="s">
        <v>19</v>
      </c>
      <c r="B32" s="49">
        <v>1</v>
      </c>
      <c r="C32" s="49">
        <v>5</v>
      </c>
      <c r="D32" s="49">
        <v>2</v>
      </c>
      <c r="E32" s="49">
        <v>0</v>
      </c>
      <c r="F32" s="49">
        <v>0</v>
      </c>
      <c r="G32" s="50">
        <v>0</v>
      </c>
      <c r="H32" s="76">
        <v>600</v>
      </c>
      <c r="I32" s="77" t="s">
        <v>0</v>
      </c>
      <c r="J32" s="192">
        <f t="shared" si="2"/>
        <v>3070058.9</v>
      </c>
      <c r="K32" s="192">
        <f>K33</f>
        <v>-244560.8</v>
      </c>
      <c r="L32" s="192">
        <f t="shared" si="0"/>
        <v>2825498.1</v>
      </c>
      <c r="M32" s="95"/>
      <c r="N32" s="92"/>
      <c r="O32" s="93"/>
      <c r="P32" s="96"/>
      <c r="Q32" s="96"/>
      <c r="R32" s="96"/>
    </row>
    <row r="33" spans="1:18" x14ac:dyDescent="0.2">
      <c r="A33" s="75" t="s">
        <v>19</v>
      </c>
      <c r="B33" s="49">
        <v>1</v>
      </c>
      <c r="C33" s="49">
        <v>5</v>
      </c>
      <c r="D33" s="49">
        <v>2</v>
      </c>
      <c r="E33" s="49">
        <v>1</v>
      </c>
      <c r="F33" s="49">
        <v>0</v>
      </c>
      <c r="G33" s="50">
        <v>0</v>
      </c>
      <c r="H33" s="76">
        <v>610</v>
      </c>
      <c r="I33" s="77" t="s">
        <v>1</v>
      </c>
      <c r="J33" s="192">
        <f t="shared" si="2"/>
        <v>3070058.9</v>
      </c>
      <c r="K33" s="192">
        <f>K34</f>
        <v>-244560.8</v>
      </c>
      <c r="L33" s="192">
        <f t="shared" si="0"/>
        <v>2825498.1</v>
      </c>
      <c r="M33" s="93"/>
      <c r="N33" s="93"/>
      <c r="O33" s="93"/>
      <c r="P33" s="96"/>
      <c r="Q33" s="96"/>
      <c r="R33" s="96"/>
    </row>
    <row r="34" spans="1:18" x14ac:dyDescent="0.2">
      <c r="A34" s="75" t="s">
        <v>19</v>
      </c>
      <c r="B34" s="49">
        <v>1</v>
      </c>
      <c r="C34" s="49">
        <v>5</v>
      </c>
      <c r="D34" s="49">
        <v>2</v>
      </c>
      <c r="E34" s="49">
        <v>1</v>
      </c>
      <c r="F34" s="49">
        <v>5</v>
      </c>
      <c r="G34" s="50">
        <v>0</v>
      </c>
      <c r="H34" s="51">
        <v>610</v>
      </c>
      <c r="I34" s="77" t="s">
        <v>2</v>
      </c>
      <c r="J34" s="192">
        <v>3070058.9</v>
      </c>
      <c r="K34" s="192">
        <v>-244560.8</v>
      </c>
      <c r="L34" s="192">
        <f t="shared" si="0"/>
        <v>2825498.1</v>
      </c>
      <c r="M34" s="92"/>
      <c r="N34" s="92"/>
      <c r="O34" s="93"/>
      <c r="P34" s="96"/>
      <c r="Q34" s="96"/>
      <c r="R34" s="96"/>
    </row>
    <row r="35" spans="1:18" s="19" customFormat="1" hidden="1" x14ac:dyDescent="0.2">
      <c r="A35" s="35" t="s">
        <v>19</v>
      </c>
      <c r="B35" s="20">
        <v>1</v>
      </c>
      <c r="C35" s="20">
        <v>6</v>
      </c>
      <c r="D35" s="20">
        <v>0</v>
      </c>
      <c r="E35" s="20">
        <v>0</v>
      </c>
      <c r="F35" s="20">
        <v>0</v>
      </c>
      <c r="G35" s="21">
        <v>0</v>
      </c>
      <c r="H35" s="22">
        <v>0</v>
      </c>
      <c r="I35" s="97" t="s">
        <v>15</v>
      </c>
      <c r="J35" s="191">
        <f>J36+J40</f>
        <v>0</v>
      </c>
      <c r="K35" s="191">
        <f>K36+K40</f>
        <v>0</v>
      </c>
      <c r="L35" s="193">
        <f t="shared" si="0"/>
        <v>0</v>
      </c>
      <c r="M35" s="93"/>
      <c r="N35" s="93"/>
      <c r="O35" s="91"/>
    </row>
    <row r="36" spans="1:18" s="19" customFormat="1" hidden="1" x14ac:dyDescent="0.2">
      <c r="A36" s="35" t="s">
        <v>19</v>
      </c>
      <c r="B36" s="28">
        <v>1</v>
      </c>
      <c r="C36" s="28">
        <v>6</v>
      </c>
      <c r="D36" s="28">
        <v>4</v>
      </c>
      <c r="E36" s="28">
        <v>0</v>
      </c>
      <c r="F36" s="28">
        <v>0</v>
      </c>
      <c r="G36" s="29">
        <v>0</v>
      </c>
      <c r="H36" s="31">
        <v>0</v>
      </c>
      <c r="I36" s="98" t="s">
        <v>35</v>
      </c>
      <c r="J36" s="191">
        <f t="shared" ref="J36:K38" si="3">J37</f>
        <v>0</v>
      </c>
      <c r="K36" s="191">
        <f t="shared" si="3"/>
        <v>0</v>
      </c>
      <c r="L36" s="193">
        <f t="shared" si="0"/>
        <v>0</v>
      </c>
      <c r="M36" s="99"/>
      <c r="N36" s="99"/>
      <c r="O36" s="91"/>
    </row>
    <row r="37" spans="1:18" s="19" customFormat="1" ht="17.25" hidden="1" customHeight="1" x14ac:dyDescent="0.2">
      <c r="A37" s="48" t="s">
        <v>19</v>
      </c>
      <c r="B37" s="49">
        <v>1</v>
      </c>
      <c r="C37" s="49">
        <v>6</v>
      </c>
      <c r="D37" s="49">
        <v>4</v>
      </c>
      <c r="E37" s="49">
        <v>1</v>
      </c>
      <c r="F37" s="49">
        <v>0</v>
      </c>
      <c r="G37" s="50">
        <v>0</v>
      </c>
      <c r="H37" s="51">
        <v>0</v>
      </c>
      <c r="I37" s="77" t="s">
        <v>20</v>
      </c>
      <c r="J37" s="192">
        <f t="shared" si="3"/>
        <v>0</v>
      </c>
      <c r="K37" s="192">
        <f t="shared" si="3"/>
        <v>0</v>
      </c>
      <c r="L37" s="193">
        <f t="shared" si="0"/>
        <v>0</v>
      </c>
      <c r="M37" s="99"/>
      <c r="N37" s="99"/>
      <c r="O37" s="91"/>
    </row>
    <row r="38" spans="1:18" ht="63" hidden="1" x14ac:dyDescent="0.2">
      <c r="A38" s="75" t="s">
        <v>19</v>
      </c>
      <c r="B38" s="80">
        <v>1</v>
      </c>
      <c r="C38" s="80">
        <v>6</v>
      </c>
      <c r="D38" s="80">
        <v>4</v>
      </c>
      <c r="E38" s="80">
        <v>1</v>
      </c>
      <c r="F38" s="80">
        <v>0</v>
      </c>
      <c r="G38" s="81">
        <v>0</v>
      </c>
      <c r="H38" s="100">
        <v>800</v>
      </c>
      <c r="I38" s="101" t="s">
        <v>21</v>
      </c>
      <c r="J38" s="192">
        <f t="shared" si="3"/>
        <v>0</v>
      </c>
      <c r="K38" s="192">
        <f t="shared" si="3"/>
        <v>0</v>
      </c>
      <c r="L38" s="192">
        <f t="shared" si="0"/>
        <v>0</v>
      </c>
      <c r="M38" s="99"/>
      <c r="N38" s="99"/>
      <c r="O38" s="92"/>
    </row>
    <row r="39" spans="1:18" ht="63" hidden="1" x14ac:dyDescent="0.2">
      <c r="A39" s="75" t="s">
        <v>19</v>
      </c>
      <c r="B39" s="49">
        <v>1</v>
      </c>
      <c r="C39" s="49">
        <v>6</v>
      </c>
      <c r="D39" s="49">
        <v>4</v>
      </c>
      <c r="E39" s="49">
        <v>1</v>
      </c>
      <c r="F39" s="49">
        <v>5</v>
      </c>
      <c r="G39" s="50">
        <v>0</v>
      </c>
      <c r="H39" s="51">
        <v>810</v>
      </c>
      <c r="I39" s="102" t="s">
        <v>29</v>
      </c>
      <c r="J39" s="192"/>
      <c r="K39" s="192"/>
      <c r="L39" s="192">
        <f t="shared" si="0"/>
        <v>0</v>
      </c>
      <c r="M39" s="45"/>
      <c r="N39" s="45"/>
      <c r="O39" s="93"/>
      <c r="P39" s="93"/>
    </row>
    <row r="40" spans="1:18" s="19" customFormat="1" ht="31.5" hidden="1" x14ac:dyDescent="0.2">
      <c r="A40" s="35" t="s">
        <v>19</v>
      </c>
      <c r="B40" s="103">
        <v>1</v>
      </c>
      <c r="C40" s="103">
        <v>6</v>
      </c>
      <c r="D40" s="103">
        <v>5</v>
      </c>
      <c r="E40" s="103">
        <v>0</v>
      </c>
      <c r="F40" s="103">
        <v>0</v>
      </c>
      <c r="G40" s="104">
        <v>0</v>
      </c>
      <c r="H40" s="105">
        <v>0</v>
      </c>
      <c r="I40" s="106" t="s">
        <v>22</v>
      </c>
      <c r="J40" s="198">
        <f>J41</f>
        <v>0</v>
      </c>
      <c r="K40" s="198">
        <f>K41</f>
        <v>0</v>
      </c>
      <c r="L40" s="193">
        <f t="shared" si="0"/>
        <v>0</v>
      </c>
      <c r="N40" s="72"/>
    </row>
    <row r="41" spans="1:18" s="19" customFormat="1" ht="31.5" hidden="1" x14ac:dyDescent="0.2">
      <c r="A41" s="75" t="s">
        <v>19</v>
      </c>
      <c r="B41" s="107">
        <v>1</v>
      </c>
      <c r="C41" s="107">
        <v>6</v>
      </c>
      <c r="D41" s="107">
        <v>5</v>
      </c>
      <c r="E41" s="107">
        <v>0</v>
      </c>
      <c r="F41" s="107">
        <v>0</v>
      </c>
      <c r="G41" s="108">
        <v>0</v>
      </c>
      <c r="H41" s="109">
        <v>600</v>
      </c>
      <c r="I41" s="110" t="s">
        <v>23</v>
      </c>
      <c r="J41" s="199">
        <f>J42</f>
        <v>0</v>
      </c>
      <c r="K41" s="199">
        <f>K42</f>
        <v>0</v>
      </c>
      <c r="L41" s="192">
        <f t="shared" si="0"/>
        <v>0</v>
      </c>
    </row>
    <row r="42" spans="1:18" s="19" customFormat="1" ht="31.5" hidden="1" x14ac:dyDescent="0.2">
      <c r="A42" s="75" t="s">
        <v>19</v>
      </c>
      <c r="B42" s="107">
        <v>1</v>
      </c>
      <c r="C42" s="107">
        <v>6</v>
      </c>
      <c r="D42" s="107">
        <v>5</v>
      </c>
      <c r="E42" s="107">
        <v>1</v>
      </c>
      <c r="F42" s="107">
        <v>5</v>
      </c>
      <c r="G42" s="108">
        <v>0</v>
      </c>
      <c r="H42" s="109">
        <v>640</v>
      </c>
      <c r="I42" s="110" t="s">
        <v>25</v>
      </c>
      <c r="J42" s="192"/>
      <c r="K42" s="192"/>
      <c r="L42" s="192">
        <f t="shared" si="0"/>
        <v>0</v>
      </c>
    </row>
    <row r="43" spans="1:18" x14ac:dyDescent="0.25">
      <c r="A43" s="111"/>
      <c r="B43" s="54"/>
      <c r="C43" s="54"/>
      <c r="D43" s="54"/>
      <c r="E43" s="54"/>
      <c r="F43" s="54"/>
      <c r="G43" s="54"/>
      <c r="H43" s="54"/>
      <c r="I43" s="112"/>
      <c r="J43" s="113"/>
      <c r="K43" s="66"/>
      <c r="L43" s="65"/>
    </row>
    <row r="44" spans="1:18" x14ac:dyDescent="0.25">
      <c r="A44" s="111"/>
      <c r="B44" s="54"/>
      <c r="C44" s="54"/>
      <c r="D44" s="54"/>
      <c r="E44" s="54"/>
      <c r="F44" s="54"/>
      <c r="G44" s="54"/>
      <c r="H44" s="54"/>
      <c r="I44" s="114"/>
      <c r="J44" s="113"/>
      <c r="K44" s="66"/>
      <c r="L44" s="65"/>
    </row>
    <row r="45" spans="1:18" x14ac:dyDescent="0.25">
      <c r="A45" s="111"/>
      <c r="B45" s="115"/>
      <c r="C45" s="115"/>
      <c r="D45" s="115"/>
      <c r="E45" s="115"/>
      <c r="F45" s="115"/>
      <c r="G45" s="116"/>
      <c r="H45" s="117"/>
      <c r="I45" s="118"/>
      <c r="J45" s="113"/>
      <c r="K45" s="66"/>
      <c r="L45" s="65"/>
    </row>
    <row r="46" spans="1:18" x14ac:dyDescent="0.25">
      <c r="A46" s="111"/>
      <c r="B46" s="115"/>
      <c r="C46" s="115"/>
      <c r="D46" s="115"/>
      <c r="E46" s="115"/>
      <c r="F46" s="115"/>
      <c r="G46" s="116"/>
      <c r="H46" s="117"/>
      <c r="I46" s="118"/>
      <c r="J46" s="113"/>
      <c r="K46" s="66"/>
      <c r="L46" s="65"/>
    </row>
    <row r="47" spans="1:18" x14ac:dyDescent="0.25">
      <c r="A47" s="111"/>
      <c r="B47" s="115"/>
      <c r="C47" s="115"/>
      <c r="D47" s="115"/>
      <c r="E47" s="115"/>
      <c r="F47" s="115"/>
      <c r="G47" s="116"/>
      <c r="H47" s="117"/>
      <c r="I47" s="118"/>
      <c r="J47" s="113"/>
      <c r="K47" s="66"/>
      <c r="L47" s="65"/>
    </row>
    <row r="48" spans="1:18" x14ac:dyDescent="0.25">
      <c r="A48" s="111"/>
      <c r="I48" s="114"/>
      <c r="J48" s="122"/>
      <c r="K48" s="66"/>
      <c r="L48" s="65"/>
    </row>
    <row r="49" spans="1:12" x14ac:dyDescent="0.25">
      <c r="A49" s="111"/>
      <c r="I49" s="114"/>
      <c r="J49" s="122"/>
      <c r="K49" s="66"/>
      <c r="L49" s="65"/>
    </row>
    <row r="50" spans="1:12" x14ac:dyDescent="0.25">
      <c r="A50" s="111"/>
      <c r="I50" s="123"/>
      <c r="J50" s="67"/>
      <c r="K50" s="66"/>
      <c r="L50" s="65"/>
    </row>
    <row r="51" spans="1:12" x14ac:dyDescent="0.25">
      <c r="A51" s="111"/>
      <c r="J51" s="125"/>
      <c r="K51" s="66"/>
      <c r="L51" s="65"/>
    </row>
    <row r="52" spans="1:12" x14ac:dyDescent="0.25">
      <c r="A52" s="111"/>
      <c r="J52" s="126"/>
      <c r="K52" s="66"/>
      <c r="L52" s="65"/>
    </row>
    <row r="53" spans="1:12" x14ac:dyDescent="0.25">
      <c r="A53" s="111"/>
      <c r="J53" s="64"/>
      <c r="K53" s="66"/>
    </row>
    <row r="54" spans="1:12" x14ac:dyDescent="0.25">
      <c r="A54" s="111"/>
      <c r="J54" s="64"/>
    </row>
    <row r="55" spans="1:12" x14ac:dyDescent="0.25">
      <c r="A55" s="111"/>
      <c r="J55" s="113"/>
    </row>
    <row r="56" spans="1:12" x14ac:dyDescent="0.25">
      <c r="A56" s="111"/>
      <c r="J56" s="113"/>
    </row>
    <row r="57" spans="1:12" x14ac:dyDescent="0.25">
      <c r="A57" s="111"/>
      <c r="J57" s="113"/>
    </row>
    <row r="58" spans="1:12" x14ac:dyDescent="0.25">
      <c r="A58" s="111"/>
      <c r="J58" s="113"/>
    </row>
    <row r="59" spans="1:12" x14ac:dyDescent="0.25">
      <c r="A59" s="111"/>
      <c r="J59" s="113"/>
    </row>
    <row r="60" spans="1:12" x14ac:dyDescent="0.25">
      <c r="A60" s="111"/>
      <c r="J60" s="113"/>
    </row>
    <row r="61" spans="1:12" x14ac:dyDescent="0.25">
      <c r="A61" s="111"/>
      <c r="J61" s="113"/>
    </row>
    <row r="62" spans="1:12" x14ac:dyDescent="0.25">
      <c r="A62" s="111"/>
      <c r="J62" s="113"/>
    </row>
    <row r="63" spans="1:12" x14ac:dyDescent="0.25">
      <c r="A63" s="111"/>
      <c r="J63" s="113"/>
    </row>
    <row r="64" spans="1:12" x14ac:dyDescent="0.25">
      <c r="A64" s="111"/>
      <c r="J64" s="113"/>
    </row>
    <row r="65" spans="1:10" x14ac:dyDescent="0.25">
      <c r="A65" s="111"/>
      <c r="J65" s="113"/>
    </row>
    <row r="66" spans="1:10" x14ac:dyDescent="0.25">
      <c r="A66" s="111"/>
      <c r="J66" s="113"/>
    </row>
    <row r="67" spans="1:10" x14ac:dyDescent="0.25">
      <c r="A67" s="111"/>
      <c r="J67" s="113"/>
    </row>
    <row r="68" spans="1:10" x14ac:dyDescent="0.25">
      <c r="A68" s="111"/>
    </row>
    <row r="69" spans="1:10" x14ac:dyDescent="0.25">
      <c r="A69" s="111"/>
    </row>
    <row r="70" spans="1:10" x14ac:dyDescent="0.25">
      <c r="A70" s="111"/>
    </row>
    <row r="71" spans="1:10" x14ac:dyDescent="0.25">
      <c r="A71" s="111"/>
    </row>
    <row r="72" spans="1:10" x14ac:dyDescent="0.25">
      <c r="A72" s="111"/>
    </row>
    <row r="73" spans="1:10" x14ac:dyDescent="0.25">
      <c r="A73" s="111"/>
    </row>
    <row r="74" spans="1:10" x14ac:dyDescent="0.25">
      <c r="A74" s="111"/>
    </row>
    <row r="75" spans="1:10" x14ac:dyDescent="0.25">
      <c r="A75" s="111"/>
    </row>
    <row r="76" spans="1:10" x14ac:dyDescent="0.25">
      <c r="A76" s="111"/>
    </row>
    <row r="77" spans="1:10" x14ac:dyDescent="0.25">
      <c r="A77" s="111"/>
    </row>
    <row r="78" spans="1:10" x14ac:dyDescent="0.25">
      <c r="A78" s="111"/>
    </row>
    <row r="79" spans="1:10" x14ac:dyDescent="0.25">
      <c r="A79" s="111"/>
    </row>
    <row r="80" spans="1:10" x14ac:dyDescent="0.25">
      <c r="A80" s="111"/>
    </row>
    <row r="81" spans="1:1" x14ac:dyDescent="0.25">
      <c r="A81" s="111"/>
    </row>
    <row r="82" spans="1:1" x14ac:dyDescent="0.25">
      <c r="A82" s="111"/>
    </row>
    <row r="83" spans="1:1" x14ac:dyDescent="0.25">
      <c r="A83" s="111"/>
    </row>
    <row r="84" spans="1:1" x14ac:dyDescent="0.25">
      <c r="A84" s="111"/>
    </row>
    <row r="85" spans="1:1" x14ac:dyDescent="0.25">
      <c r="A85" s="111"/>
    </row>
    <row r="86" spans="1:1" x14ac:dyDescent="0.25">
      <c r="A86" s="111"/>
    </row>
    <row r="87" spans="1:1" x14ac:dyDescent="0.25">
      <c r="A87" s="111"/>
    </row>
    <row r="88" spans="1:1" x14ac:dyDescent="0.25">
      <c r="A88" s="111"/>
    </row>
    <row r="89" spans="1:1" x14ac:dyDescent="0.25">
      <c r="A89" s="111"/>
    </row>
    <row r="90" spans="1:1" x14ac:dyDescent="0.25">
      <c r="A90" s="111"/>
    </row>
    <row r="91" spans="1:1" x14ac:dyDescent="0.25">
      <c r="A91" s="111"/>
    </row>
    <row r="92" spans="1:1" x14ac:dyDescent="0.25">
      <c r="A92" s="111"/>
    </row>
    <row r="93" spans="1:1" x14ac:dyDescent="0.25">
      <c r="A93" s="111"/>
    </row>
    <row r="94" spans="1:1" x14ac:dyDescent="0.25">
      <c r="A94" s="111"/>
    </row>
    <row r="95" spans="1:1" x14ac:dyDescent="0.25">
      <c r="A95" s="111"/>
    </row>
    <row r="96" spans="1:1" x14ac:dyDescent="0.25">
      <c r="A96" s="111"/>
    </row>
    <row r="97" spans="1:1" x14ac:dyDescent="0.25">
      <c r="A97" s="111"/>
    </row>
    <row r="98" spans="1:1" x14ac:dyDescent="0.25">
      <c r="A98" s="111"/>
    </row>
    <row r="99" spans="1:1" x14ac:dyDescent="0.25">
      <c r="A99" s="111"/>
    </row>
    <row r="100" spans="1:1" x14ac:dyDescent="0.25">
      <c r="A100" s="111"/>
    </row>
    <row r="101" spans="1:1" x14ac:dyDescent="0.25">
      <c r="A101" s="111"/>
    </row>
    <row r="102" spans="1:1" x14ac:dyDescent="0.25">
      <c r="A102" s="111"/>
    </row>
    <row r="103" spans="1:1" x14ac:dyDescent="0.25">
      <c r="A103" s="111"/>
    </row>
    <row r="104" spans="1:1" x14ac:dyDescent="0.25">
      <c r="A104" s="111"/>
    </row>
    <row r="105" spans="1:1" x14ac:dyDescent="0.25">
      <c r="A105" s="111"/>
    </row>
    <row r="106" spans="1:1" x14ac:dyDescent="0.25">
      <c r="A106" s="111"/>
    </row>
    <row r="107" spans="1:1" x14ac:dyDescent="0.25">
      <c r="A107" s="111"/>
    </row>
    <row r="108" spans="1:1" x14ac:dyDescent="0.25">
      <c r="A108" s="111"/>
    </row>
    <row r="109" spans="1:1" x14ac:dyDescent="0.25">
      <c r="A109" s="111"/>
    </row>
    <row r="110" spans="1:1" x14ac:dyDescent="0.25">
      <c r="A110" s="111"/>
    </row>
    <row r="111" spans="1:1" x14ac:dyDescent="0.25">
      <c r="A111" s="111"/>
    </row>
    <row r="112" spans="1:1" x14ac:dyDescent="0.25">
      <c r="A112" s="111"/>
    </row>
    <row r="113" spans="1:1" x14ac:dyDescent="0.25">
      <c r="A113" s="111"/>
    </row>
    <row r="114" spans="1:1" x14ac:dyDescent="0.25">
      <c r="A114" s="111"/>
    </row>
    <row r="115" spans="1:1" x14ac:dyDescent="0.25">
      <c r="A115" s="111"/>
    </row>
    <row r="116" spans="1:1" x14ac:dyDescent="0.25">
      <c r="A116" s="111"/>
    </row>
    <row r="117" spans="1:1" x14ac:dyDescent="0.25">
      <c r="A117" s="111"/>
    </row>
    <row r="118" spans="1:1" x14ac:dyDescent="0.25">
      <c r="A118" s="111"/>
    </row>
    <row r="119" spans="1:1" x14ac:dyDescent="0.25">
      <c r="A119" s="111"/>
    </row>
    <row r="120" spans="1:1" x14ac:dyDescent="0.25">
      <c r="A120" s="111"/>
    </row>
    <row r="121" spans="1:1" x14ac:dyDescent="0.25">
      <c r="A121" s="111"/>
    </row>
    <row r="122" spans="1:1" x14ac:dyDescent="0.25">
      <c r="A122" s="111"/>
    </row>
    <row r="123" spans="1:1" x14ac:dyDescent="0.25">
      <c r="A123" s="111"/>
    </row>
    <row r="124" spans="1:1" x14ac:dyDescent="0.25">
      <c r="A124" s="111"/>
    </row>
    <row r="125" spans="1:1" x14ac:dyDescent="0.25">
      <c r="A125" s="111"/>
    </row>
    <row r="126" spans="1:1" x14ac:dyDescent="0.25">
      <c r="A126" s="111"/>
    </row>
    <row r="127" spans="1:1" x14ac:dyDescent="0.25">
      <c r="A127" s="111"/>
    </row>
    <row r="128" spans="1:1" x14ac:dyDescent="0.25">
      <c r="A128" s="111"/>
    </row>
    <row r="129" spans="1:1" x14ac:dyDescent="0.25">
      <c r="A129" s="111"/>
    </row>
    <row r="130" spans="1:1" x14ac:dyDescent="0.25">
      <c r="A130" s="111"/>
    </row>
    <row r="131" spans="1:1" x14ac:dyDescent="0.25">
      <c r="A131" s="111"/>
    </row>
    <row r="132" spans="1:1" x14ac:dyDescent="0.25">
      <c r="A132" s="111"/>
    </row>
    <row r="133" spans="1:1" x14ac:dyDescent="0.25">
      <c r="A133" s="111"/>
    </row>
    <row r="134" spans="1:1" x14ac:dyDescent="0.25">
      <c r="A134" s="111"/>
    </row>
    <row r="135" spans="1:1" x14ac:dyDescent="0.25">
      <c r="A135" s="111"/>
    </row>
    <row r="136" spans="1:1" x14ac:dyDescent="0.25">
      <c r="A136" s="111"/>
    </row>
    <row r="137" spans="1:1" x14ac:dyDescent="0.25">
      <c r="A137" s="111"/>
    </row>
    <row r="138" spans="1:1" x14ac:dyDescent="0.25">
      <c r="A138" s="111"/>
    </row>
    <row r="139" spans="1:1" x14ac:dyDescent="0.25">
      <c r="A139" s="111"/>
    </row>
    <row r="140" spans="1:1" x14ac:dyDescent="0.25">
      <c r="A140" s="111"/>
    </row>
    <row r="141" spans="1:1" x14ac:dyDescent="0.25">
      <c r="A141" s="111"/>
    </row>
    <row r="142" spans="1:1" x14ac:dyDescent="0.25">
      <c r="A142" s="111"/>
    </row>
    <row r="143" spans="1:1" x14ac:dyDescent="0.25">
      <c r="A143" s="111"/>
    </row>
    <row r="144" spans="1:1" x14ac:dyDescent="0.25">
      <c r="A144" s="111"/>
    </row>
    <row r="145" spans="1:1" x14ac:dyDescent="0.25">
      <c r="A145" s="111"/>
    </row>
    <row r="146" spans="1:1" x14ac:dyDescent="0.25">
      <c r="A146" s="111"/>
    </row>
    <row r="147" spans="1:1" x14ac:dyDescent="0.25">
      <c r="A147" s="111"/>
    </row>
    <row r="148" spans="1:1" x14ac:dyDescent="0.25">
      <c r="A148" s="111"/>
    </row>
    <row r="149" spans="1:1" x14ac:dyDescent="0.25">
      <c r="A149" s="111"/>
    </row>
    <row r="150" spans="1:1" x14ac:dyDescent="0.25">
      <c r="A150" s="111"/>
    </row>
    <row r="151" spans="1:1" x14ac:dyDescent="0.25">
      <c r="A151" s="111"/>
    </row>
    <row r="152" spans="1:1" x14ac:dyDescent="0.25">
      <c r="A152" s="111"/>
    </row>
    <row r="153" spans="1:1" x14ac:dyDescent="0.25">
      <c r="A153" s="111"/>
    </row>
    <row r="154" spans="1:1" x14ac:dyDescent="0.25">
      <c r="A154" s="111"/>
    </row>
    <row r="155" spans="1:1" x14ac:dyDescent="0.25">
      <c r="A155" s="111"/>
    </row>
    <row r="156" spans="1:1" x14ac:dyDescent="0.25">
      <c r="A156" s="111"/>
    </row>
    <row r="157" spans="1:1" x14ac:dyDescent="0.25">
      <c r="A157" s="111"/>
    </row>
    <row r="158" spans="1:1" x14ac:dyDescent="0.25">
      <c r="A158" s="111"/>
    </row>
    <row r="159" spans="1:1" x14ac:dyDescent="0.25">
      <c r="A159" s="111"/>
    </row>
    <row r="160" spans="1:1" x14ac:dyDescent="0.25">
      <c r="A160" s="111"/>
    </row>
    <row r="161" spans="1:1" x14ac:dyDescent="0.25">
      <c r="A161" s="111"/>
    </row>
    <row r="162" spans="1:1" x14ac:dyDescent="0.25">
      <c r="A162" s="111"/>
    </row>
    <row r="163" spans="1:1" x14ac:dyDescent="0.25">
      <c r="A163" s="111"/>
    </row>
    <row r="164" spans="1:1" x14ac:dyDescent="0.25">
      <c r="A164" s="111"/>
    </row>
    <row r="165" spans="1:1" x14ac:dyDescent="0.25">
      <c r="A165" s="111"/>
    </row>
    <row r="166" spans="1:1" x14ac:dyDescent="0.25">
      <c r="A166" s="111"/>
    </row>
    <row r="167" spans="1:1" x14ac:dyDescent="0.25">
      <c r="A167" s="111"/>
    </row>
    <row r="168" spans="1:1" x14ac:dyDescent="0.25">
      <c r="A168" s="111"/>
    </row>
    <row r="169" spans="1:1" x14ac:dyDescent="0.25">
      <c r="A169" s="111"/>
    </row>
    <row r="170" spans="1:1" x14ac:dyDescent="0.25">
      <c r="A170" s="111"/>
    </row>
    <row r="171" spans="1:1" x14ac:dyDescent="0.25">
      <c r="A171" s="111"/>
    </row>
    <row r="172" spans="1:1" x14ac:dyDescent="0.25">
      <c r="A172" s="111"/>
    </row>
    <row r="173" spans="1:1" x14ac:dyDescent="0.25">
      <c r="A173" s="111"/>
    </row>
    <row r="174" spans="1:1" x14ac:dyDescent="0.25">
      <c r="A174" s="111"/>
    </row>
    <row r="175" spans="1:1" x14ac:dyDescent="0.25">
      <c r="A175" s="111"/>
    </row>
    <row r="176" spans="1:1" x14ac:dyDescent="0.25">
      <c r="A176" s="111"/>
    </row>
    <row r="177" spans="1:1" x14ac:dyDescent="0.25">
      <c r="A177" s="111"/>
    </row>
    <row r="178" spans="1:1" x14ac:dyDescent="0.25">
      <c r="A178" s="111"/>
    </row>
    <row r="179" spans="1:1" x14ac:dyDescent="0.25">
      <c r="A179" s="111"/>
    </row>
    <row r="180" spans="1:1" x14ac:dyDescent="0.25">
      <c r="A180" s="111"/>
    </row>
    <row r="181" spans="1:1" x14ac:dyDescent="0.25">
      <c r="A181" s="111"/>
    </row>
    <row r="182" spans="1:1" x14ac:dyDescent="0.25">
      <c r="A182" s="111"/>
    </row>
    <row r="183" spans="1:1" x14ac:dyDescent="0.25">
      <c r="A183" s="111"/>
    </row>
    <row r="184" spans="1:1" x14ac:dyDescent="0.25">
      <c r="A184" s="111"/>
    </row>
    <row r="185" spans="1:1" x14ac:dyDescent="0.25">
      <c r="A185" s="111"/>
    </row>
    <row r="186" spans="1:1" x14ac:dyDescent="0.25">
      <c r="A186" s="111"/>
    </row>
    <row r="187" spans="1:1" x14ac:dyDescent="0.25">
      <c r="A187" s="111"/>
    </row>
    <row r="188" spans="1:1" x14ac:dyDescent="0.25">
      <c r="A188" s="111"/>
    </row>
    <row r="189" spans="1:1" x14ac:dyDescent="0.25">
      <c r="A189" s="111"/>
    </row>
    <row r="190" spans="1:1" x14ac:dyDescent="0.25">
      <c r="A190" s="111"/>
    </row>
    <row r="191" spans="1:1" x14ac:dyDescent="0.25">
      <c r="A191" s="111"/>
    </row>
    <row r="192" spans="1:1" x14ac:dyDescent="0.25">
      <c r="A192" s="111"/>
    </row>
    <row r="193" spans="1:1" x14ac:dyDescent="0.25">
      <c r="A193" s="111"/>
    </row>
    <row r="194" spans="1:1" x14ac:dyDescent="0.25">
      <c r="A194" s="111"/>
    </row>
    <row r="195" spans="1:1" x14ac:dyDescent="0.25">
      <c r="A195" s="111"/>
    </row>
    <row r="196" spans="1:1" x14ac:dyDescent="0.25">
      <c r="A196" s="111"/>
    </row>
    <row r="197" spans="1:1" x14ac:dyDescent="0.25">
      <c r="A197" s="111"/>
    </row>
    <row r="198" spans="1:1" x14ac:dyDescent="0.25">
      <c r="A198" s="111"/>
    </row>
    <row r="199" spans="1:1" x14ac:dyDescent="0.25">
      <c r="A199" s="111"/>
    </row>
    <row r="200" spans="1:1" x14ac:dyDescent="0.25">
      <c r="A200" s="111"/>
    </row>
    <row r="201" spans="1:1" x14ac:dyDescent="0.25">
      <c r="A201" s="111"/>
    </row>
    <row r="202" spans="1:1" x14ac:dyDescent="0.25">
      <c r="A202" s="111"/>
    </row>
    <row r="203" spans="1:1" x14ac:dyDescent="0.25">
      <c r="A203" s="111"/>
    </row>
    <row r="204" spans="1:1" x14ac:dyDescent="0.25">
      <c r="A204" s="111"/>
    </row>
    <row r="205" spans="1:1" x14ac:dyDescent="0.25">
      <c r="A205" s="111"/>
    </row>
    <row r="206" spans="1:1" x14ac:dyDescent="0.25">
      <c r="A206" s="111"/>
    </row>
    <row r="207" spans="1:1" x14ac:dyDescent="0.25">
      <c r="A207" s="111"/>
    </row>
    <row r="208" spans="1:1" x14ac:dyDescent="0.25">
      <c r="A208" s="111"/>
    </row>
    <row r="209" spans="1:1" x14ac:dyDescent="0.25">
      <c r="A209" s="111"/>
    </row>
    <row r="210" spans="1:1" x14ac:dyDescent="0.25">
      <c r="A210" s="111"/>
    </row>
    <row r="211" spans="1:1" x14ac:dyDescent="0.25">
      <c r="A211" s="111"/>
    </row>
    <row r="212" spans="1:1" x14ac:dyDescent="0.25">
      <c r="A212" s="111"/>
    </row>
    <row r="213" spans="1:1" x14ac:dyDescent="0.25">
      <c r="A213" s="111"/>
    </row>
    <row r="214" spans="1:1" x14ac:dyDescent="0.25">
      <c r="A214" s="111"/>
    </row>
    <row r="215" spans="1:1" x14ac:dyDescent="0.25">
      <c r="A215" s="111"/>
    </row>
    <row r="216" spans="1:1" x14ac:dyDescent="0.25">
      <c r="A216" s="111"/>
    </row>
    <row r="217" spans="1:1" x14ac:dyDescent="0.25">
      <c r="A217" s="111"/>
    </row>
    <row r="218" spans="1:1" x14ac:dyDescent="0.25">
      <c r="A218" s="111"/>
    </row>
    <row r="219" spans="1:1" x14ac:dyDescent="0.25">
      <c r="A219" s="111"/>
    </row>
    <row r="220" spans="1:1" x14ac:dyDescent="0.25">
      <c r="A220" s="111"/>
    </row>
    <row r="221" spans="1:1" x14ac:dyDescent="0.25">
      <c r="A221" s="111"/>
    </row>
    <row r="222" spans="1:1" x14ac:dyDescent="0.25">
      <c r="A222" s="111"/>
    </row>
    <row r="223" spans="1:1" x14ac:dyDescent="0.25">
      <c r="A223" s="111"/>
    </row>
    <row r="224" spans="1:1" x14ac:dyDescent="0.25">
      <c r="A224" s="111"/>
    </row>
    <row r="225" spans="1:1" x14ac:dyDescent="0.25">
      <c r="A225" s="111"/>
    </row>
    <row r="226" spans="1:1" x14ac:dyDescent="0.25">
      <c r="A226" s="111"/>
    </row>
    <row r="227" spans="1:1" x14ac:dyDescent="0.25">
      <c r="A227" s="111"/>
    </row>
    <row r="228" spans="1:1" x14ac:dyDescent="0.25">
      <c r="A228" s="111"/>
    </row>
    <row r="229" spans="1:1" x14ac:dyDescent="0.25">
      <c r="A229" s="111"/>
    </row>
    <row r="230" spans="1:1" x14ac:dyDescent="0.25">
      <c r="A230" s="111"/>
    </row>
    <row r="231" spans="1:1" x14ac:dyDescent="0.25">
      <c r="A231" s="111"/>
    </row>
    <row r="232" spans="1:1" x14ac:dyDescent="0.25">
      <c r="A232" s="111"/>
    </row>
    <row r="233" spans="1:1" x14ac:dyDescent="0.25">
      <c r="A233" s="111"/>
    </row>
    <row r="234" spans="1:1" x14ac:dyDescent="0.25">
      <c r="A234" s="111"/>
    </row>
    <row r="235" spans="1:1" x14ac:dyDescent="0.25">
      <c r="A235" s="111"/>
    </row>
    <row r="236" spans="1:1" x14ac:dyDescent="0.25">
      <c r="A236" s="111"/>
    </row>
    <row r="237" spans="1:1" x14ac:dyDescent="0.25">
      <c r="A237" s="111"/>
    </row>
    <row r="238" spans="1:1" x14ac:dyDescent="0.25">
      <c r="A238" s="111"/>
    </row>
    <row r="239" spans="1:1" x14ac:dyDescent="0.25">
      <c r="A239" s="111"/>
    </row>
    <row r="240" spans="1:1" x14ac:dyDescent="0.25">
      <c r="A240" s="111"/>
    </row>
    <row r="241" spans="1:1" x14ac:dyDescent="0.25">
      <c r="A241" s="111"/>
    </row>
    <row r="242" spans="1:1" x14ac:dyDescent="0.25">
      <c r="A242" s="111"/>
    </row>
    <row r="243" spans="1:1" x14ac:dyDescent="0.25">
      <c r="A243" s="111"/>
    </row>
    <row r="244" spans="1:1" x14ac:dyDescent="0.25">
      <c r="A244" s="111"/>
    </row>
    <row r="245" spans="1:1" x14ac:dyDescent="0.25">
      <c r="A245" s="111"/>
    </row>
    <row r="246" spans="1:1" x14ac:dyDescent="0.25">
      <c r="A246" s="111"/>
    </row>
    <row r="247" spans="1:1" x14ac:dyDescent="0.25">
      <c r="A247" s="111"/>
    </row>
    <row r="248" spans="1:1" x14ac:dyDescent="0.25">
      <c r="A248" s="111"/>
    </row>
    <row r="249" spans="1:1" x14ac:dyDescent="0.25">
      <c r="A249" s="111"/>
    </row>
    <row r="250" spans="1:1" x14ac:dyDescent="0.25">
      <c r="A250" s="111"/>
    </row>
    <row r="251" spans="1:1" x14ac:dyDescent="0.25">
      <c r="A251" s="111"/>
    </row>
    <row r="252" spans="1:1" x14ac:dyDescent="0.25">
      <c r="A252" s="111"/>
    </row>
    <row r="253" spans="1:1" x14ac:dyDescent="0.25">
      <c r="A253" s="111"/>
    </row>
    <row r="254" spans="1:1" x14ac:dyDescent="0.25">
      <c r="A254" s="111"/>
    </row>
    <row r="255" spans="1:1" x14ac:dyDescent="0.25">
      <c r="A255" s="111"/>
    </row>
    <row r="256" spans="1:1" x14ac:dyDescent="0.25">
      <c r="A256" s="111"/>
    </row>
    <row r="257" spans="1:1" x14ac:dyDescent="0.25">
      <c r="A257" s="111"/>
    </row>
    <row r="258" spans="1:1" x14ac:dyDescent="0.25">
      <c r="A258" s="111"/>
    </row>
    <row r="259" spans="1:1" x14ac:dyDescent="0.25">
      <c r="A259" s="111"/>
    </row>
    <row r="260" spans="1:1" x14ac:dyDescent="0.25">
      <c r="A260" s="111"/>
    </row>
    <row r="261" spans="1:1" x14ac:dyDescent="0.25">
      <c r="A261" s="111"/>
    </row>
    <row r="262" spans="1:1" x14ac:dyDescent="0.25">
      <c r="A262" s="111"/>
    </row>
    <row r="263" spans="1:1" x14ac:dyDescent="0.25">
      <c r="A263" s="111"/>
    </row>
    <row r="264" spans="1:1" x14ac:dyDescent="0.25">
      <c r="A264" s="111"/>
    </row>
    <row r="265" spans="1:1" x14ac:dyDescent="0.25">
      <c r="A265" s="111"/>
    </row>
    <row r="266" spans="1:1" x14ac:dyDescent="0.25">
      <c r="A266" s="111"/>
    </row>
    <row r="267" spans="1:1" x14ac:dyDescent="0.25">
      <c r="A267" s="111"/>
    </row>
    <row r="268" spans="1:1" x14ac:dyDescent="0.25">
      <c r="A268" s="111"/>
    </row>
    <row r="269" spans="1:1" x14ac:dyDescent="0.25">
      <c r="A269" s="111"/>
    </row>
    <row r="270" spans="1:1" x14ac:dyDescent="0.25">
      <c r="A270" s="111"/>
    </row>
    <row r="271" spans="1:1" x14ac:dyDescent="0.25">
      <c r="A271" s="111"/>
    </row>
    <row r="272" spans="1:1" x14ac:dyDescent="0.25">
      <c r="A272" s="111"/>
    </row>
    <row r="273" spans="1:1" x14ac:dyDescent="0.25">
      <c r="A273" s="111"/>
    </row>
    <row r="274" spans="1:1" x14ac:dyDescent="0.25">
      <c r="A274" s="111"/>
    </row>
    <row r="275" spans="1:1" x14ac:dyDescent="0.25">
      <c r="A275" s="111"/>
    </row>
    <row r="276" spans="1:1" x14ac:dyDescent="0.25">
      <c r="A276" s="111"/>
    </row>
    <row r="277" spans="1:1" x14ac:dyDescent="0.25">
      <c r="A277" s="111"/>
    </row>
    <row r="278" spans="1:1" x14ac:dyDescent="0.25">
      <c r="A278" s="111"/>
    </row>
    <row r="279" spans="1:1" x14ac:dyDescent="0.25">
      <c r="A279" s="111"/>
    </row>
    <row r="280" spans="1:1" x14ac:dyDescent="0.25">
      <c r="A280" s="111"/>
    </row>
    <row r="281" spans="1:1" x14ac:dyDescent="0.25">
      <c r="A281" s="111"/>
    </row>
    <row r="282" spans="1:1" x14ac:dyDescent="0.25">
      <c r="A282" s="111"/>
    </row>
    <row r="283" spans="1:1" x14ac:dyDescent="0.25">
      <c r="A283" s="111"/>
    </row>
    <row r="284" spans="1:1" x14ac:dyDescent="0.25">
      <c r="A284" s="111"/>
    </row>
    <row r="285" spans="1:1" x14ac:dyDescent="0.25">
      <c r="A285" s="111"/>
    </row>
    <row r="286" spans="1:1" x14ac:dyDescent="0.25">
      <c r="A286" s="111"/>
    </row>
    <row r="287" spans="1:1" x14ac:dyDescent="0.25">
      <c r="A287" s="111"/>
    </row>
    <row r="288" spans="1:1" x14ac:dyDescent="0.25">
      <c r="A288" s="111"/>
    </row>
    <row r="289" spans="1:1" x14ac:dyDescent="0.25">
      <c r="A289" s="111"/>
    </row>
    <row r="290" spans="1:1" x14ac:dyDescent="0.25">
      <c r="A290" s="111"/>
    </row>
    <row r="291" spans="1:1" x14ac:dyDescent="0.25">
      <c r="A291" s="111"/>
    </row>
    <row r="292" spans="1:1" x14ac:dyDescent="0.25">
      <c r="A292" s="111"/>
    </row>
    <row r="293" spans="1:1" x14ac:dyDescent="0.25">
      <c r="A293" s="111"/>
    </row>
    <row r="294" spans="1:1" x14ac:dyDescent="0.25">
      <c r="A294" s="111"/>
    </row>
    <row r="295" spans="1:1" x14ac:dyDescent="0.25">
      <c r="A295" s="111"/>
    </row>
  </sheetData>
  <mergeCells count="9">
    <mergeCell ref="I1:L1"/>
    <mergeCell ref="I4:L4"/>
    <mergeCell ref="I5:L5"/>
    <mergeCell ref="I6:L6"/>
    <mergeCell ref="A13:H13"/>
    <mergeCell ref="A9:L9"/>
    <mergeCell ref="A10:L10"/>
    <mergeCell ref="I2:L2"/>
    <mergeCell ref="I3:L3"/>
  </mergeCells>
  <printOptions horizontalCentered="1"/>
  <pageMargins left="0.7" right="0.7" top="0.75" bottom="0.75" header="0.3" footer="0.3"/>
  <pageSetup paperSize="9" scale="59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298"/>
  <sheetViews>
    <sheetView view="pageBreakPreview" zoomScale="90" zoomScaleNormal="85" zoomScaleSheetLayoutView="90" workbookViewId="0">
      <selection activeCell="K3" sqref="K3"/>
    </sheetView>
  </sheetViews>
  <sheetFormatPr defaultRowHeight="15.75" x14ac:dyDescent="0.2"/>
  <cols>
    <col min="1" max="1" width="0.1640625" style="52" customWidth="1"/>
    <col min="2" max="3" width="5.6640625" style="2" bestFit="1" customWidth="1"/>
    <col min="4" max="6" width="5" style="2" bestFit="1" customWidth="1"/>
    <col min="7" max="7" width="7.6640625" style="3" bestFit="1" customWidth="1"/>
    <col min="8" max="8" width="6.33203125" style="1" bestFit="1" customWidth="1"/>
    <col min="9" max="9" width="112.1640625" style="4" customWidth="1"/>
    <col min="10" max="10" width="16.6640625" style="53" customWidth="1"/>
    <col min="11" max="11" width="19.33203125" style="53" bestFit="1" customWidth="1"/>
    <col min="12" max="12" width="16" style="53" hidden="1" customWidth="1"/>
    <col min="13" max="13" width="15.33203125" style="53" hidden="1" customWidth="1"/>
    <col min="14" max="15" width="15.33203125" style="53" bestFit="1" customWidth="1"/>
    <col min="16" max="17" width="9.33203125" style="53"/>
    <col min="18" max="18" width="96.6640625" style="53" bestFit="1" customWidth="1"/>
    <col min="19" max="16384" width="9.33203125" style="53"/>
  </cols>
  <sheetData>
    <row r="1" spans="1:196" x14ac:dyDescent="0.2">
      <c r="K1" s="204" t="s">
        <v>52</v>
      </c>
    </row>
    <row r="2" spans="1:196" x14ac:dyDescent="0.2">
      <c r="K2" s="202" t="s">
        <v>50</v>
      </c>
    </row>
    <row r="3" spans="1:196" x14ac:dyDescent="0.2">
      <c r="K3" s="205" t="s">
        <v>53</v>
      </c>
    </row>
    <row r="4" spans="1:196" x14ac:dyDescent="0.2">
      <c r="A4" s="53"/>
      <c r="B4" s="53"/>
      <c r="C4" s="53"/>
      <c r="D4" s="53"/>
      <c r="E4" s="53"/>
      <c r="F4" s="53"/>
      <c r="G4" s="53"/>
      <c r="H4" s="53"/>
      <c r="I4" s="128"/>
      <c r="J4" s="128"/>
      <c r="K4" s="128" t="s">
        <v>38</v>
      </c>
    </row>
    <row r="5" spans="1:196" x14ac:dyDescent="0.25">
      <c r="A5" s="53"/>
      <c r="B5" s="129"/>
      <c r="C5" s="129"/>
      <c r="D5" s="129"/>
      <c r="E5" s="129"/>
      <c r="F5" s="129"/>
      <c r="G5" s="129"/>
      <c r="H5" s="129"/>
      <c r="I5" s="210" t="s">
        <v>26</v>
      </c>
      <c r="J5" s="210"/>
      <c r="K5" s="210"/>
    </row>
    <row r="6" spans="1:196" x14ac:dyDescent="0.25">
      <c r="A6" s="53"/>
      <c r="B6" s="129"/>
      <c r="C6" s="129"/>
      <c r="D6" s="129"/>
      <c r="E6" s="129"/>
      <c r="F6" s="129"/>
      <c r="G6" s="129"/>
      <c r="H6" s="129"/>
      <c r="I6" s="210" t="s">
        <v>47</v>
      </c>
      <c r="J6" s="210"/>
      <c r="K6" s="210"/>
    </row>
    <row r="7" spans="1:196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2"/>
    </row>
    <row r="8" spans="1:196" x14ac:dyDescent="0.25">
      <c r="A8" s="130"/>
      <c r="B8" s="130"/>
      <c r="C8" s="130"/>
      <c r="D8" s="130"/>
      <c r="E8" s="130"/>
      <c r="F8" s="130"/>
      <c r="G8" s="130"/>
      <c r="H8" s="130"/>
      <c r="I8" s="131"/>
      <c r="J8" s="131"/>
      <c r="K8" s="132"/>
      <c r="L8" s="131"/>
      <c r="M8" s="131"/>
      <c r="N8" s="131"/>
      <c r="O8" s="131"/>
    </row>
    <row r="9" spans="1:196" x14ac:dyDescent="0.2">
      <c r="A9" s="211" t="s">
        <v>24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pans="1:196" x14ac:dyDescent="0.2">
      <c r="A10" s="211" t="s">
        <v>33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</row>
    <row r="11" spans="1:196" x14ac:dyDescent="0.2">
      <c r="A11" s="211" t="s">
        <v>46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</row>
    <row r="12" spans="1:196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2"/>
    </row>
    <row r="13" spans="1:196" x14ac:dyDescent="0.2">
      <c r="A13" s="53"/>
      <c r="B13" s="53"/>
      <c r="C13" s="53"/>
      <c r="D13" s="53"/>
      <c r="E13" s="53"/>
      <c r="F13" s="53"/>
      <c r="G13" s="53"/>
      <c r="H13" s="53"/>
      <c r="I13" s="53"/>
      <c r="K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</row>
    <row r="14" spans="1:196" ht="15.75" customHeight="1" x14ac:dyDescent="0.2">
      <c r="A14" s="212" t="s">
        <v>30</v>
      </c>
      <c r="B14" s="213"/>
      <c r="C14" s="213"/>
      <c r="D14" s="213"/>
      <c r="E14" s="213"/>
      <c r="F14" s="213"/>
      <c r="G14" s="213"/>
      <c r="H14" s="214"/>
      <c r="I14" s="218" t="s">
        <v>42</v>
      </c>
      <c r="J14" s="220" t="s">
        <v>41</v>
      </c>
      <c r="K14" s="221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</row>
    <row r="15" spans="1:196" x14ac:dyDescent="0.2">
      <c r="A15" s="215"/>
      <c r="B15" s="216"/>
      <c r="C15" s="216"/>
      <c r="D15" s="216"/>
      <c r="E15" s="216"/>
      <c r="F15" s="216"/>
      <c r="G15" s="216"/>
      <c r="H15" s="217"/>
      <c r="I15" s="219"/>
      <c r="J15" s="134" t="s">
        <v>43</v>
      </c>
      <c r="K15" s="134" t="s">
        <v>44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</row>
    <row r="16" spans="1:196" s="5" customFormat="1" x14ac:dyDescent="0.2">
      <c r="A16" s="33" t="s">
        <v>19</v>
      </c>
      <c r="B16" s="24" t="s">
        <v>16</v>
      </c>
      <c r="C16" s="24" t="s">
        <v>17</v>
      </c>
      <c r="D16" s="24" t="s">
        <v>17</v>
      </c>
      <c r="E16" s="24" t="s">
        <v>17</v>
      </c>
      <c r="F16" s="24" t="s">
        <v>17</v>
      </c>
      <c r="G16" s="24" t="s">
        <v>18</v>
      </c>
      <c r="H16" s="30" t="s">
        <v>19</v>
      </c>
      <c r="I16" s="135" t="s">
        <v>8</v>
      </c>
      <c r="J16" s="182">
        <f>SUM(J17+J28+J22+J37)</f>
        <v>-3287</v>
      </c>
      <c r="K16" s="200">
        <f>SUM(K17+K28+K22+K37)</f>
        <v>-3287</v>
      </c>
      <c r="L16" s="42" t="e">
        <f>#REF!+#REF!+L28+#REF!</f>
        <v>#REF!</v>
      </c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</row>
    <row r="17" spans="1:196" s="5" customFormat="1" x14ac:dyDescent="0.2">
      <c r="A17" s="33" t="s">
        <v>19</v>
      </c>
      <c r="B17" s="6">
        <v>1</v>
      </c>
      <c r="C17" s="6">
        <v>2</v>
      </c>
      <c r="D17" s="6">
        <v>0</v>
      </c>
      <c r="E17" s="6">
        <v>0</v>
      </c>
      <c r="F17" s="6">
        <v>0</v>
      </c>
      <c r="G17" s="7">
        <v>0</v>
      </c>
      <c r="H17" s="8">
        <v>0</v>
      </c>
      <c r="I17" s="136" t="s">
        <v>9</v>
      </c>
      <c r="J17" s="183">
        <f>J18+J20</f>
        <v>-23287</v>
      </c>
      <c r="K17" s="183">
        <f>K18+K20</f>
        <v>-23287</v>
      </c>
      <c r="L17" s="42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</row>
    <row r="18" spans="1:196" ht="20.25" hidden="1" customHeight="1" x14ac:dyDescent="0.2">
      <c r="A18" s="34" t="s">
        <v>19</v>
      </c>
      <c r="B18" s="13">
        <v>1</v>
      </c>
      <c r="C18" s="13">
        <v>2</v>
      </c>
      <c r="D18" s="13">
        <v>0</v>
      </c>
      <c r="E18" s="13">
        <v>0</v>
      </c>
      <c r="F18" s="13">
        <v>0</v>
      </c>
      <c r="G18" s="14">
        <v>0</v>
      </c>
      <c r="H18" s="15">
        <v>700</v>
      </c>
      <c r="I18" s="137" t="s">
        <v>10</v>
      </c>
      <c r="J18" s="184">
        <f>J19</f>
        <v>0</v>
      </c>
      <c r="K18" s="184">
        <f>K19</f>
        <v>0</v>
      </c>
      <c r="L18" s="4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</row>
    <row r="19" spans="1:196" ht="31.5" hidden="1" x14ac:dyDescent="0.2">
      <c r="A19" s="34" t="s">
        <v>19</v>
      </c>
      <c r="B19" s="13">
        <v>1</v>
      </c>
      <c r="C19" s="13">
        <v>2</v>
      </c>
      <c r="D19" s="13">
        <v>0</v>
      </c>
      <c r="E19" s="13">
        <v>0</v>
      </c>
      <c r="F19" s="13">
        <v>5</v>
      </c>
      <c r="G19" s="14">
        <v>0</v>
      </c>
      <c r="H19" s="15">
        <v>710</v>
      </c>
      <c r="I19" s="137" t="s">
        <v>11</v>
      </c>
      <c r="J19" s="184"/>
      <c r="K19" s="18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</row>
    <row r="20" spans="1:196" ht="31.5" x14ac:dyDescent="0.2">
      <c r="A20" s="32" t="s">
        <v>19</v>
      </c>
      <c r="B20" s="16">
        <v>1</v>
      </c>
      <c r="C20" s="16">
        <v>2</v>
      </c>
      <c r="D20" s="16">
        <v>0</v>
      </c>
      <c r="E20" s="16">
        <v>0</v>
      </c>
      <c r="F20" s="16">
        <v>0</v>
      </c>
      <c r="G20" s="17">
        <v>0</v>
      </c>
      <c r="H20" s="18">
        <v>800</v>
      </c>
      <c r="I20" s="138" t="s">
        <v>31</v>
      </c>
      <c r="J20" s="185">
        <f>J21</f>
        <v>-23287</v>
      </c>
      <c r="K20" s="184">
        <f>K21</f>
        <v>-23287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</row>
    <row r="21" spans="1:196" ht="34.5" customHeight="1" x14ac:dyDescent="0.2">
      <c r="A21" s="32" t="s">
        <v>19</v>
      </c>
      <c r="B21" s="16">
        <v>1</v>
      </c>
      <c r="C21" s="16">
        <v>2</v>
      </c>
      <c r="D21" s="16">
        <v>0</v>
      </c>
      <c r="E21" s="16">
        <v>0</v>
      </c>
      <c r="F21" s="16">
        <v>5</v>
      </c>
      <c r="G21" s="17">
        <v>0</v>
      </c>
      <c r="H21" s="18">
        <v>810</v>
      </c>
      <c r="I21" s="138" t="s">
        <v>32</v>
      </c>
      <c r="J21" s="185">
        <v>-23287</v>
      </c>
      <c r="K21" s="184">
        <v>-23287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</row>
    <row r="22" spans="1:196" s="62" customFormat="1" hidden="1" x14ac:dyDescent="0.2">
      <c r="A22" s="59" t="s">
        <v>19</v>
      </c>
      <c r="B22" s="139">
        <v>1</v>
      </c>
      <c r="C22" s="139">
        <v>3</v>
      </c>
      <c r="D22" s="139">
        <v>0</v>
      </c>
      <c r="E22" s="139">
        <v>0</v>
      </c>
      <c r="F22" s="139">
        <v>0</v>
      </c>
      <c r="G22" s="140">
        <v>0</v>
      </c>
      <c r="H22" s="141">
        <v>0</v>
      </c>
      <c r="I22" s="142" t="s">
        <v>12</v>
      </c>
      <c r="J22" s="186">
        <f>J26+J24</f>
        <v>0</v>
      </c>
      <c r="K22" s="189">
        <f>K26+K24</f>
        <v>0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</row>
    <row r="23" spans="1:196" s="145" customFormat="1" ht="28.5" hidden="1" customHeight="1" x14ac:dyDescent="0.2">
      <c r="A23" s="143" t="s">
        <v>19</v>
      </c>
      <c r="B23" s="13">
        <v>1</v>
      </c>
      <c r="C23" s="13">
        <v>3</v>
      </c>
      <c r="D23" s="13">
        <v>1</v>
      </c>
      <c r="E23" s="13">
        <v>0</v>
      </c>
      <c r="F23" s="13">
        <v>0</v>
      </c>
      <c r="G23" s="14">
        <v>0</v>
      </c>
      <c r="H23" s="144">
        <v>0</v>
      </c>
      <c r="I23" s="137" t="s">
        <v>36</v>
      </c>
      <c r="J23" s="184">
        <f>J26+J24</f>
        <v>0</v>
      </c>
      <c r="K23" s="184">
        <f>K24+K26</f>
        <v>0</v>
      </c>
    </row>
    <row r="24" spans="1:196" ht="31.5" hidden="1" x14ac:dyDescent="0.2">
      <c r="A24" s="34" t="s">
        <v>19</v>
      </c>
      <c r="B24" s="13">
        <v>1</v>
      </c>
      <c r="C24" s="13">
        <v>3</v>
      </c>
      <c r="D24" s="13">
        <v>1</v>
      </c>
      <c r="E24" s="13">
        <v>0</v>
      </c>
      <c r="F24" s="13">
        <v>0</v>
      </c>
      <c r="G24" s="14">
        <v>0</v>
      </c>
      <c r="H24" s="15">
        <v>700</v>
      </c>
      <c r="I24" s="137" t="s">
        <v>13</v>
      </c>
      <c r="J24" s="187">
        <f>J25</f>
        <v>0</v>
      </c>
      <c r="K24" s="187">
        <f>K25</f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</row>
    <row r="25" spans="1:196" ht="31.5" hidden="1" x14ac:dyDescent="0.2">
      <c r="A25" s="34" t="s">
        <v>19</v>
      </c>
      <c r="B25" s="13">
        <v>1</v>
      </c>
      <c r="C25" s="13">
        <v>3</v>
      </c>
      <c r="D25" s="13">
        <v>1</v>
      </c>
      <c r="E25" s="13">
        <v>0</v>
      </c>
      <c r="F25" s="13">
        <v>5</v>
      </c>
      <c r="G25" s="14">
        <v>0</v>
      </c>
      <c r="H25" s="15">
        <v>710</v>
      </c>
      <c r="I25" s="137" t="s">
        <v>27</v>
      </c>
      <c r="J25" s="184"/>
      <c r="K25" s="18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</row>
    <row r="26" spans="1:196" ht="31.5" hidden="1" x14ac:dyDescent="0.2">
      <c r="A26" s="34" t="s">
        <v>19</v>
      </c>
      <c r="B26" s="16">
        <v>1</v>
      </c>
      <c r="C26" s="16">
        <v>3</v>
      </c>
      <c r="D26" s="16">
        <v>1</v>
      </c>
      <c r="E26" s="16">
        <v>0</v>
      </c>
      <c r="F26" s="16">
        <v>0</v>
      </c>
      <c r="G26" s="17">
        <v>0</v>
      </c>
      <c r="H26" s="18">
        <v>800</v>
      </c>
      <c r="I26" s="138" t="s">
        <v>14</v>
      </c>
      <c r="J26" s="184">
        <f>J27</f>
        <v>0</v>
      </c>
      <c r="K26" s="184">
        <f>K27</f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</row>
    <row r="27" spans="1:196" ht="31.5" hidden="1" x14ac:dyDescent="0.2">
      <c r="A27" s="32" t="s">
        <v>19</v>
      </c>
      <c r="B27" s="16">
        <v>1</v>
      </c>
      <c r="C27" s="16">
        <v>3</v>
      </c>
      <c r="D27" s="16">
        <v>1</v>
      </c>
      <c r="E27" s="16">
        <v>0</v>
      </c>
      <c r="F27" s="16">
        <v>5</v>
      </c>
      <c r="G27" s="17">
        <v>0</v>
      </c>
      <c r="H27" s="18">
        <v>810</v>
      </c>
      <c r="I27" s="138" t="s">
        <v>28</v>
      </c>
      <c r="J27" s="188"/>
      <c r="K27" s="187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</row>
    <row r="28" spans="1:196" s="62" customFormat="1" x14ac:dyDescent="0.2">
      <c r="A28" s="59" t="s">
        <v>19</v>
      </c>
      <c r="B28" s="139">
        <v>1</v>
      </c>
      <c r="C28" s="139">
        <v>5</v>
      </c>
      <c r="D28" s="139">
        <v>0</v>
      </c>
      <c r="E28" s="139">
        <v>0</v>
      </c>
      <c r="F28" s="139">
        <v>0</v>
      </c>
      <c r="G28" s="140">
        <v>0</v>
      </c>
      <c r="H28" s="146">
        <v>0</v>
      </c>
      <c r="I28" s="147" t="s">
        <v>37</v>
      </c>
      <c r="J28" s="189">
        <f>J29+J33</f>
        <v>20000</v>
      </c>
      <c r="K28" s="189">
        <f>K29+K33</f>
        <v>20000</v>
      </c>
      <c r="L28" s="61" t="e">
        <f>-L31+L36</f>
        <v>#REF!</v>
      </c>
      <c r="M28" s="61"/>
      <c r="N28" s="178"/>
      <c r="O28" s="178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  <c r="FY28" s="145"/>
      <c r="FZ28" s="145"/>
      <c r="GA28" s="145"/>
      <c r="GB28" s="145"/>
      <c r="GC28" s="145"/>
      <c r="GD28" s="145"/>
      <c r="GE28" s="145"/>
      <c r="GF28" s="145"/>
      <c r="GG28" s="145"/>
      <c r="GH28" s="145"/>
      <c r="GI28" s="145"/>
      <c r="GJ28" s="145"/>
      <c r="GK28" s="145"/>
      <c r="GL28" s="145"/>
      <c r="GM28" s="145"/>
      <c r="GN28" s="145"/>
    </row>
    <row r="29" spans="1:196" x14ac:dyDescent="0.2">
      <c r="A29" s="34" t="s">
        <v>19</v>
      </c>
      <c r="B29" s="13">
        <v>1</v>
      </c>
      <c r="C29" s="13">
        <v>5</v>
      </c>
      <c r="D29" s="13">
        <v>0</v>
      </c>
      <c r="E29" s="13">
        <v>0</v>
      </c>
      <c r="F29" s="13">
        <v>0</v>
      </c>
      <c r="G29" s="14">
        <v>0</v>
      </c>
      <c r="H29" s="15">
        <v>500</v>
      </c>
      <c r="I29" s="148" t="s">
        <v>3</v>
      </c>
      <c r="J29" s="190">
        <f t="shared" ref="J29:K31" si="0">J30</f>
        <v>-1703357.2000000002</v>
      </c>
      <c r="K29" s="184">
        <f t="shared" si="0"/>
        <v>-1662958.8000000003</v>
      </c>
      <c r="L29" s="43"/>
      <c r="M29" s="44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</row>
    <row r="30" spans="1:196" x14ac:dyDescent="0.2">
      <c r="A30" s="34" t="s">
        <v>19</v>
      </c>
      <c r="B30" s="13">
        <v>1</v>
      </c>
      <c r="C30" s="13">
        <v>5</v>
      </c>
      <c r="D30" s="13">
        <v>2</v>
      </c>
      <c r="E30" s="13">
        <v>0</v>
      </c>
      <c r="F30" s="13">
        <v>0</v>
      </c>
      <c r="G30" s="14">
        <v>0</v>
      </c>
      <c r="H30" s="15">
        <v>500</v>
      </c>
      <c r="I30" s="148" t="s">
        <v>4</v>
      </c>
      <c r="J30" s="190">
        <f t="shared" si="0"/>
        <v>-1703357.2000000002</v>
      </c>
      <c r="K30" s="190">
        <f t="shared" si="0"/>
        <v>-1662958.8000000003</v>
      </c>
      <c r="L30" s="43"/>
      <c r="M30" s="44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</row>
    <row r="31" spans="1:196" x14ac:dyDescent="0.2">
      <c r="A31" s="34" t="s">
        <v>19</v>
      </c>
      <c r="B31" s="13">
        <v>1</v>
      </c>
      <c r="C31" s="13">
        <v>5</v>
      </c>
      <c r="D31" s="13">
        <v>2</v>
      </c>
      <c r="E31" s="13">
        <v>1</v>
      </c>
      <c r="F31" s="13">
        <v>0</v>
      </c>
      <c r="G31" s="14">
        <v>0</v>
      </c>
      <c r="H31" s="15">
        <v>510</v>
      </c>
      <c r="I31" s="148" t="s">
        <v>5</v>
      </c>
      <c r="J31" s="190">
        <f t="shared" si="0"/>
        <v>-1703357.2000000002</v>
      </c>
      <c r="K31" s="190">
        <f t="shared" si="0"/>
        <v>-1662958.8000000003</v>
      </c>
      <c r="L31" s="43" t="e">
        <f>L32+L33+L34+L35</f>
        <v>#REF!</v>
      </c>
      <c r="M31" s="44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</row>
    <row r="32" spans="1:196" ht="15.75" customHeight="1" x14ac:dyDescent="0.2">
      <c r="A32" s="34" t="s">
        <v>19</v>
      </c>
      <c r="B32" s="13">
        <v>1</v>
      </c>
      <c r="C32" s="13">
        <v>5</v>
      </c>
      <c r="D32" s="13">
        <v>2</v>
      </c>
      <c r="E32" s="13">
        <v>1</v>
      </c>
      <c r="F32" s="13">
        <v>5</v>
      </c>
      <c r="G32" s="14">
        <v>0</v>
      </c>
      <c r="H32" s="15">
        <v>510</v>
      </c>
      <c r="I32" s="137" t="s">
        <v>7</v>
      </c>
      <c r="J32" s="184">
        <f>(-1561417.9-117551.6-7657.6)-16730.1</f>
        <v>-1703357.2000000002</v>
      </c>
      <c r="K32" s="184">
        <f>(-1521019.5-117551.6-7657.6)-16730.1</f>
        <v>-1662958.8000000003</v>
      </c>
      <c r="L32" s="150">
        <v>1174367.1000000001</v>
      </c>
      <c r="M32" s="44"/>
      <c r="N32" s="41"/>
      <c r="O32" s="41"/>
      <c r="P32" s="41"/>
      <c r="Q32" s="41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</row>
    <row r="33" spans="1:196" x14ac:dyDescent="0.2">
      <c r="A33" s="34" t="s">
        <v>19</v>
      </c>
      <c r="B33" s="13">
        <v>1</v>
      </c>
      <c r="C33" s="13">
        <v>5</v>
      </c>
      <c r="D33" s="13">
        <v>0</v>
      </c>
      <c r="E33" s="13">
        <v>0</v>
      </c>
      <c r="F33" s="13">
        <v>0</v>
      </c>
      <c r="G33" s="14">
        <v>0</v>
      </c>
      <c r="H33" s="15">
        <v>600</v>
      </c>
      <c r="I33" s="137" t="s">
        <v>6</v>
      </c>
      <c r="J33" s="184">
        <f t="shared" ref="J33:K35" si="1">J34</f>
        <v>1723357.2000000002</v>
      </c>
      <c r="K33" s="184">
        <f>K34</f>
        <v>1682958.8000000003</v>
      </c>
      <c r="L33" s="43" t="e">
        <f>#REF!</f>
        <v>#REF!</v>
      </c>
      <c r="M33" s="44"/>
      <c r="N33" s="41"/>
      <c r="O33" s="41"/>
      <c r="P33" s="41"/>
      <c r="Q33" s="41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</row>
    <row r="34" spans="1:196" x14ac:dyDescent="0.2">
      <c r="A34" s="34" t="s">
        <v>19</v>
      </c>
      <c r="B34" s="13">
        <v>1</v>
      </c>
      <c r="C34" s="13">
        <v>5</v>
      </c>
      <c r="D34" s="13">
        <v>2</v>
      </c>
      <c r="E34" s="13">
        <v>0</v>
      </c>
      <c r="F34" s="13">
        <v>0</v>
      </c>
      <c r="G34" s="14">
        <v>0</v>
      </c>
      <c r="H34" s="15">
        <v>600</v>
      </c>
      <c r="I34" s="137" t="s">
        <v>0</v>
      </c>
      <c r="J34" s="184">
        <f t="shared" si="1"/>
        <v>1723357.2000000002</v>
      </c>
      <c r="K34" s="184">
        <f t="shared" si="1"/>
        <v>1682958.8000000003</v>
      </c>
      <c r="L34" s="43" t="e">
        <f>#REF!</f>
        <v>#REF!</v>
      </c>
      <c r="M34" s="44"/>
      <c r="N34" s="41"/>
      <c r="O34" s="41"/>
      <c r="P34" s="41"/>
      <c r="Q34" s="41"/>
    </row>
    <row r="35" spans="1:196" x14ac:dyDescent="0.2">
      <c r="A35" s="34" t="s">
        <v>19</v>
      </c>
      <c r="B35" s="13">
        <v>1</v>
      </c>
      <c r="C35" s="13">
        <v>5</v>
      </c>
      <c r="D35" s="13">
        <v>2</v>
      </c>
      <c r="E35" s="13">
        <v>1</v>
      </c>
      <c r="F35" s="13">
        <v>0</v>
      </c>
      <c r="G35" s="14">
        <v>0</v>
      </c>
      <c r="H35" s="15">
        <v>610</v>
      </c>
      <c r="I35" s="137" t="s">
        <v>1</v>
      </c>
      <c r="J35" s="184">
        <f t="shared" si="1"/>
        <v>1723357.2000000002</v>
      </c>
      <c r="K35" s="184">
        <f>K36</f>
        <v>1682958.8000000003</v>
      </c>
      <c r="L35" s="44" t="e">
        <f>#REF!</f>
        <v>#REF!</v>
      </c>
      <c r="M35" s="44"/>
      <c r="N35" s="41"/>
      <c r="O35" s="41"/>
      <c r="P35" s="41"/>
      <c r="Q35" s="41"/>
    </row>
    <row r="36" spans="1:196" ht="15.75" customHeight="1" x14ac:dyDescent="0.2">
      <c r="A36" s="34" t="s">
        <v>19</v>
      </c>
      <c r="B36" s="13">
        <v>1</v>
      </c>
      <c r="C36" s="13">
        <v>5</v>
      </c>
      <c r="D36" s="13">
        <v>2</v>
      </c>
      <c r="E36" s="13">
        <v>1</v>
      </c>
      <c r="F36" s="13">
        <v>5</v>
      </c>
      <c r="G36" s="14">
        <v>0</v>
      </c>
      <c r="H36" s="15">
        <v>610</v>
      </c>
      <c r="I36" s="137" t="s">
        <v>2</v>
      </c>
      <c r="J36" s="184">
        <f>(1581417.9+117551.6-13972+13972+7657.6)+16730.1-9315+9315</f>
        <v>1723357.2000000002</v>
      </c>
      <c r="K36" s="184">
        <f>(1541019.5+117551.6-13972+13972+7657.6)+16730.1-9315+9315</f>
        <v>1682958.8000000003</v>
      </c>
      <c r="L36" s="43" t="e">
        <f>-#REF!+L41</f>
        <v>#REF!</v>
      </c>
      <c r="M36" s="44"/>
      <c r="N36" s="41"/>
      <c r="O36" s="41"/>
      <c r="P36" s="41"/>
      <c r="Q36" s="41"/>
    </row>
    <row r="37" spans="1:196" s="5" customFormat="1" ht="15.75" hidden="1" customHeight="1" x14ac:dyDescent="0.2">
      <c r="A37" s="33" t="s">
        <v>19</v>
      </c>
      <c r="B37" s="151">
        <v>1</v>
      </c>
      <c r="C37" s="151">
        <v>6</v>
      </c>
      <c r="D37" s="151">
        <v>0</v>
      </c>
      <c r="E37" s="151">
        <v>0</v>
      </c>
      <c r="F37" s="151">
        <v>0</v>
      </c>
      <c r="G37" s="152">
        <v>0</v>
      </c>
      <c r="H37" s="153">
        <v>0</v>
      </c>
      <c r="I37" s="154" t="s">
        <v>15</v>
      </c>
      <c r="J37" s="155">
        <f>J38+J43</f>
        <v>0</v>
      </c>
      <c r="K37" s="155">
        <f>K38+K43</f>
        <v>0</v>
      </c>
      <c r="L37" s="44" t="e">
        <f>-#REF!</f>
        <v>#REF!</v>
      </c>
      <c r="M37" s="156"/>
    </row>
    <row r="38" spans="1:196" s="5" customFormat="1" hidden="1" x14ac:dyDescent="0.2">
      <c r="A38" s="33" t="s">
        <v>19</v>
      </c>
      <c r="B38" s="6">
        <v>1</v>
      </c>
      <c r="C38" s="6">
        <v>6</v>
      </c>
      <c r="D38" s="6">
        <v>4</v>
      </c>
      <c r="E38" s="6">
        <v>0</v>
      </c>
      <c r="F38" s="6">
        <v>0</v>
      </c>
      <c r="G38" s="7">
        <v>0</v>
      </c>
      <c r="H38" s="157">
        <v>0</v>
      </c>
      <c r="I38" s="158" t="s">
        <v>35</v>
      </c>
      <c r="J38" s="155">
        <f>J39</f>
        <v>0</v>
      </c>
      <c r="K38" s="155">
        <f>K40</f>
        <v>0</v>
      </c>
      <c r="L38" s="159" t="e">
        <f>-#REF!</f>
        <v>#REF!</v>
      </c>
      <c r="M38" s="156" t="e">
        <f>L40+L38+L37+#REF!</f>
        <v>#REF!</v>
      </c>
    </row>
    <row r="39" spans="1:196" s="5" customFormat="1" hidden="1" x14ac:dyDescent="0.2">
      <c r="A39" s="143" t="s">
        <v>19</v>
      </c>
      <c r="B39" s="13">
        <v>1</v>
      </c>
      <c r="C39" s="13">
        <v>6</v>
      </c>
      <c r="D39" s="13">
        <v>4</v>
      </c>
      <c r="E39" s="13">
        <v>1</v>
      </c>
      <c r="F39" s="13">
        <v>0</v>
      </c>
      <c r="G39" s="14">
        <v>0</v>
      </c>
      <c r="H39" s="144">
        <v>0</v>
      </c>
      <c r="I39" s="137" t="s">
        <v>20</v>
      </c>
      <c r="J39" s="149">
        <f>J40</f>
        <v>0</v>
      </c>
      <c r="K39" s="149">
        <f>K40</f>
        <v>0</v>
      </c>
      <c r="L39" s="159"/>
      <c r="M39" s="156"/>
    </row>
    <row r="40" spans="1:196" ht="64.5" hidden="1" customHeight="1" x14ac:dyDescent="0.2">
      <c r="A40" s="34" t="s">
        <v>19</v>
      </c>
      <c r="B40" s="16">
        <v>1</v>
      </c>
      <c r="C40" s="16">
        <v>6</v>
      </c>
      <c r="D40" s="16">
        <v>4</v>
      </c>
      <c r="E40" s="16">
        <v>1</v>
      </c>
      <c r="F40" s="16">
        <v>0</v>
      </c>
      <c r="G40" s="17">
        <v>0</v>
      </c>
      <c r="H40" s="160">
        <v>800</v>
      </c>
      <c r="I40" s="161" t="s">
        <v>21</v>
      </c>
      <c r="J40" s="47">
        <f>J41</f>
        <v>0</v>
      </c>
      <c r="K40" s="47">
        <f>K41</f>
        <v>0</v>
      </c>
      <c r="L40" s="159" t="e">
        <f>-#REF!</f>
        <v>#REF!</v>
      </c>
      <c r="M40" s="162"/>
    </row>
    <row r="41" spans="1:196" ht="61.5" hidden="1" customHeight="1" x14ac:dyDescent="0.2">
      <c r="A41" s="34" t="s">
        <v>19</v>
      </c>
      <c r="B41" s="13">
        <v>1</v>
      </c>
      <c r="C41" s="13">
        <v>6</v>
      </c>
      <c r="D41" s="13">
        <v>4</v>
      </c>
      <c r="E41" s="13">
        <v>1</v>
      </c>
      <c r="F41" s="13">
        <v>5</v>
      </c>
      <c r="G41" s="14">
        <v>0</v>
      </c>
      <c r="H41" s="144">
        <v>810</v>
      </c>
      <c r="I41" s="163" t="s">
        <v>29</v>
      </c>
      <c r="J41" s="47"/>
      <c r="K41" s="47"/>
      <c r="L41" s="164">
        <v>48162.2</v>
      </c>
      <c r="M41" s="44"/>
    </row>
    <row r="42" spans="1:196" hidden="1" x14ac:dyDescent="0.2">
      <c r="A42" s="32"/>
      <c r="B42" s="16"/>
      <c r="C42" s="16"/>
      <c r="D42" s="16"/>
      <c r="E42" s="16"/>
      <c r="F42" s="16"/>
      <c r="G42" s="17"/>
      <c r="H42" s="160"/>
      <c r="I42" s="161"/>
      <c r="J42" s="165"/>
      <c r="K42" s="165"/>
    </row>
    <row r="43" spans="1:196" s="5" customFormat="1" ht="31.5" hidden="1" x14ac:dyDescent="0.2">
      <c r="A43" s="33" t="s">
        <v>19</v>
      </c>
      <c r="B43" s="25">
        <v>1</v>
      </c>
      <c r="C43" s="25">
        <v>6</v>
      </c>
      <c r="D43" s="25">
        <v>5</v>
      </c>
      <c r="E43" s="25">
        <v>0</v>
      </c>
      <c r="F43" s="25">
        <v>0</v>
      </c>
      <c r="G43" s="26">
        <v>0</v>
      </c>
      <c r="H43" s="27">
        <v>0</v>
      </c>
      <c r="I43" s="166" t="s">
        <v>22</v>
      </c>
      <c r="J43" s="46">
        <f>J44</f>
        <v>0</v>
      </c>
      <c r="K43" s="46">
        <f>K44</f>
        <v>0</v>
      </c>
      <c r="L43" s="42"/>
    </row>
    <row r="44" spans="1:196" s="5" customFormat="1" ht="27.75" hidden="1" customHeight="1" x14ac:dyDescent="0.2">
      <c r="A44" s="34" t="s">
        <v>19</v>
      </c>
      <c r="B44" s="167">
        <v>1</v>
      </c>
      <c r="C44" s="167">
        <v>6</v>
      </c>
      <c r="D44" s="167">
        <v>5</v>
      </c>
      <c r="E44" s="167">
        <v>0</v>
      </c>
      <c r="F44" s="167">
        <v>0</v>
      </c>
      <c r="G44" s="168">
        <v>0</v>
      </c>
      <c r="H44" s="169">
        <v>600</v>
      </c>
      <c r="I44" s="170" t="s">
        <v>23</v>
      </c>
      <c r="J44" s="171">
        <f>J45</f>
        <v>0</v>
      </c>
      <c r="K44" s="171">
        <f>K45</f>
        <v>0</v>
      </c>
    </row>
    <row r="45" spans="1:196" s="5" customFormat="1" ht="32.25" hidden="1" customHeight="1" x14ac:dyDescent="0.2">
      <c r="A45" s="34" t="s">
        <v>19</v>
      </c>
      <c r="B45" s="167">
        <v>1</v>
      </c>
      <c r="C45" s="167">
        <v>6</v>
      </c>
      <c r="D45" s="167">
        <v>5</v>
      </c>
      <c r="E45" s="167">
        <v>1</v>
      </c>
      <c r="F45" s="167">
        <v>5</v>
      </c>
      <c r="G45" s="168">
        <v>0</v>
      </c>
      <c r="H45" s="169">
        <v>640</v>
      </c>
      <c r="I45" s="170" t="s">
        <v>25</v>
      </c>
      <c r="J45" s="172"/>
      <c r="K45" s="172"/>
    </row>
    <row r="46" spans="1:196" x14ac:dyDescent="0.2">
      <c r="A46" s="36"/>
      <c r="B46" s="53"/>
      <c r="C46" s="53"/>
      <c r="D46" s="53"/>
      <c r="E46" s="53"/>
      <c r="F46" s="53"/>
      <c r="G46" s="53"/>
      <c r="H46" s="53"/>
      <c r="I46" s="173"/>
      <c r="J46" s="41"/>
      <c r="K46" s="174"/>
    </row>
    <row r="47" spans="1:196" x14ac:dyDescent="0.2">
      <c r="A47" s="36"/>
      <c r="B47" s="53"/>
      <c r="C47" s="53"/>
      <c r="D47" s="53"/>
      <c r="E47" s="53"/>
      <c r="F47" s="53"/>
      <c r="G47" s="53"/>
      <c r="H47" s="53"/>
      <c r="I47" s="175"/>
      <c r="J47" s="41"/>
      <c r="K47" s="174"/>
    </row>
    <row r="48" spans="1:196" x14ac:dyDescent="0.2">
      <c r="A48" s="36"/>
      <c r="B48" s="9"/>
      <c r="C48" s="9"/>
      <c r="D48" s="9"/>
      <c r="E48" s="9"/>
      <c r="F48" s="9"/>
      <c r="G48" s="10"/>
      <c r="H48" s="11"/>
      <c r="I48" s="176"/>
      <c r="J48" s="41"/>
      <c r="K48" s="174"/>
    </row>
    <row r="49" spans="1:14" x14ac:dyDescent="0.2">
      <c r="A49" s="36"/>
      <c r="B49" s="9"/>
      <c r="C49" s="9"/>
      <c r="D49" s="9"/>
      <c r="E49" s="9"/>
      <c r="F49" s="9"/>
      <c r="G49" s="10"/>
      <c r="H49" s="11"/>
      <c r="I49" s="176"/>
      <c r="J49" s="41"/>
      <c r="K49" s="174"/>
    </row>
    <row r="50" spans="1:14" x14ac:dyDescent="0.2">
      <c r="A50" s="36"/>
      <c r="B50" s="9"/>
      <c r="C50" s="9"/>
      <c r="D50" s="9"/>
      <c r="E50" s="9"/>
      <c r="F50" s="9"/>
      <c r="G50" s="10"/>
      <c r="H50" s="11"/>
      <c r="I50" s="176"/>
      <c r="J50" s="41"/>
      <c r="K50" s="174"/>
    </row>
    <row r="51" spans="1:14" x14ac:dyDescent="0.2">
      <c r="A51" s="36"/>
      <c r="I51" s="175"/>
      <c r="J51" s="41"/>
      <c r="K51" s="174"/>
    </row>
    <row r="52" spans="1:14" x14ac:dyDescent="0.2">
      <c r="A52" s="36"/>
      <c r="I52" s="176"/>
      <c r="J52" s="174"/>
      <c r="K52" s="174"/>
      <c r="L52" s="12"/>
      <c r="M52" s="12"/>
      <c r="N52" s="12"/>
    </row>
    <row r="53" spans="1:14" x14ac:dyDescent="0.2">
      <c r="A53" s="36"/>
      <c r="I53" s="177"/>
      <c r="J53" s="178"/>
      <c r="K53" s="174"/>
      <c r="L53" s="12"/>
      <c r="M53" s="12"/>
      <c r="N53" s="12"/>
    </row>
    <row r="54" spans="1:14" x14ac:dyDescent="0.2">
      <c r="A54" s="36"/>
      <c r="I54" s="179"/>
      <c r="J54" s="180"/>
      <c r="K54" s="178"/>
      <c r="L54" s="12"/>
      <c r="M54" s="12"/>
      <c r="N54" s="12"/>
    </row>
    <row r="55" spans="1:14" x14ac:dyDescent="0.2">
      <c r="A55" s="36"/>
      <c r="I55" s="179"/>
      <c r="J55" s="181"/>
      <c r="K55" s="174"/>
      <c r="L55" s="12"/>
      <c r="M55" s="12"/>
      <c r="N55" s="12"/>
    </row>
    <row r="56" spans="1:14" x14ac:dyDescent="0.2">
      <c r="A56" s="36"/>
      <c r="I56" s="179"/>
      <c r="J56" s="181"/>
      <c r="K56" s="174"/>
      <c r="L56" s="12"/>
      <c r="M56" s="12"/>
      <c r="N56" s="12"/>
    </row>
    <row r="57" spans="1:14" ht="9.75" customHeight="1" x14ac:dyDescent="0.2">
      <c r="A57" s="36"/>
      <c r="I57" s="179"/>
      <c r="J57" s="181"/>
      <c r="K57" s="174"/>
      <c r="L57" s="12"/>
      <c r="M57" s="12"/>
      <c r="N57" s="12"/>
    </row>
    <row r="58" spans="1:14" ht="9.75" customHeight="1" x14ac:dyDescent="0.2">
      <c r="A58" s="36"/>
      <c r="I58" s="179"/>
      <c r="J58" s="174"/>
      <c r="K58" s="174"/>
      <c r="L58" s="12"/>
      <c r="M58" s="12"/>
      <c r="N58" s="12"/>
    </row>
    <row r="59" spans="1:14" ht="9.75" customHeight="1" x14ac:dyDescent="0.2">
      <c r="A59" s="36"/>
      <c r="I59" s="179"/>
      <c r="J59" s="174"/>
      <c r="K59" s="174"/>
      <c r="L59" s="12"/>
      <c r="M59" s="12"/>
      <c r="N59" s="12"/>
    </row>
    <row r="60" spans="1:14" x14ac:dyDescent="0.2">
      <c r="A60" s="36"/>
      <c r="I60" s="179"/>
      <c r="J60" s="174"/>
      <c r="K60" s="174"/>
      <c r="L60" s="12"/>
      <c r="M60" s="12"/>
      <c r="N60" s="12"/>
    </row>
    <row r="61" spans="1:14" x14ac:dyDescent="0.2">
      <c r="A61" s="36"/>
      <c r="I61" s="179"/>
      <c r="J61" s="174"/>
      <c r="K61" s="174"/>
      <c r="L61" s="12"/>
      <c r="M61" s="12"/>
      <c r="N61" s="12"/>
    </row>
    <row r="62" spans="1:14" x14ac:dyDescent="0.2">
      <c r="A62" s="36"/>
      <c r="I62" s="179"/>
      <c r="J62" s="174"/>
      <c r="K62" s="174"/>
      <c r="L62" s="12"/>
      <c r="M62" s="12"/>
      <c r="N62" s="12"/>
    </row>
    <row r="63" spans="1:14" x14ac:dyDescent="0.2">
      <c r="A63" s="36"/>
      <c r="J63" s="41"/>
      <c r="K63" s="41"/>
    </row>
    <row r="64" spans="1:14" x14ac:dyDescent="0.2">
      <c r="A64" s="36"/>
      <c r="J64" s="41"/>
      <c r="K64" s="41"/>
    </row>
    <row r="65" spans="1:11" x14ac:dyDescent="0.2">
      <c r="A65" s="36"/>
      <c r="J65" s="41"/>
      <c r="K65" s="41"/>
    </row>
    <row r="66" spans="1:11" x14ac:dyDescent="0.2">
      <c r="A66" s="36"/>
      <c r="J66" s="41"/>
      <c r="K66" s="41"/>
    </row>
    <row r="67" spans="1:11" x14ac:dyDescent="0.2">
      <c r="A67" s="36"/>
      <c r="J67" s="41"/>
      <c r="K67" s="41"/>
    </row>
    <row r="68" spans="1:11" x14ac:dyDescent="0.2">
      <c r="A68" s="36"/>
      <c r="J68" s="41"/>
      <c r="K68" s="41"/>
    </row>
    <row r="69" spans="1:11" x14ac:dyDescent="0.2">
      <c r="A69" s="36"/>
      <c r="J69" s="41"/>
      <c r="K69" s="41"/>
    </row>
    <row r="70" spans="1:11" x14ac:dyDescent="0.2">
      <c r="A70" s="36"/>
      <c r="J70" s="41"/>
      <c r="K70" s="41"/>
    </row>
    <row r="71" spans="1:11" x14ac:dyDescent="0.2">
      <c r="A71" s="36"/>
    </row>
    <row r="72" spans="1:11" x14ac:dyDescent="0.2">
      <c r="A72" s="36"/>
    </row>
    <row r="73" spans="1:11" x14ac:dyDescent="0.2">
      <c r="A73" s="36"/>
    </row>
    <row r="74" spans="1:11" x14ac:dyDescent="0.2">
      <c r="A74" s="36"/>
    </row>
    <row r="75" spans="1:11" x14ac:dyDescent="0.2">
      <c r="A75" s="36"/>
    </row>
    <row r="76" spans="1:11" x14ac:dyDescent="0.2">
      <c r="A76" s="36"/>
    </row>
    <row r="77" spans="1:11" x14ac:dyDescent="0.2">
      <c r="A77" s="36"/>
    </row>
    <row r="78" spans="1:11" x14ac:dyDescent="0.2">
      <c r="A78" s="36"/>
    </row>
    <row r="79" spans="1:11" x14ac:dyDescent="0.2">
      <c r="A79" s="36"/>
    </row>
    <row r="80" spans="1:11" x14ac:dyDescent="0.2">
      <c r="A80" s="36"/>
    </row>
    <row r="81" spans="1:1" x14ac:dyDescent="0.2">
      <c r="A81" s="36"/>
    </row>
    <row r="82" spans="1:1" x14ac:dyDescent="0.2">
      <c r="A82" s="36"/>
    </row>
    <row r="83" spans="1:1" x14ac:dyDescent="0.2">
      <c r="A83" s="36"/>
    </row>
    <row r="84" spans="1:1" x14ac:dyDescent="0.2">
      <c r="A84" s="36"/>
    </row>
    <row r="85" spans="1:1" x14ac:dyDescent="0.2">
      <c r="A85" s="36"/>
    </row>
    <row r="86" spans="1:1" x14ac:dyDescent="0.2">
      <c r="A86" s="36"/>
    </row>
    <row r="87" spans="1:1" x14ac:dyDescent="0.2">
      <c r="A87" s="36"/>
    </row>
    <row r="88" spans="1:1" x14ac:dyDescent="0.2">
      <c r="A88" s="36"/>
    </row>
    <row r="89" spans="1:1" x14ac:dyDescent="0.2">
      <c r="A89" s="36"/>
    </row>
    <row r="90" spans="1:1" x14ac:dyDescent="0.2">
      <c r="A90" s="36"/>
    </row>
    <row r="91" spans="1:1" x14ac:dyDescent="0.2">
      <c r="A91" s="36"/>
    </row>
    <row r="92" spans="1:1" x14ac:dyDescent="0.2">
      <c r="A92" s="36"/>
    </row>
    <row r="93" spans="1:1" x14ac:dyDescent="0.2">
      <c r="A93" s="36"/>
    </row>
    <row r="94" spans="1:1" x14ac:dyDescent="0.2">
      <c r="A94" s="36"/>
    </row>
    <row r="95" spans="1:1" x14ac:dyDescent="0.2">
      <c r="A95" s="36"/>
    </row>
    <row r="96" spans="1:1" x14ac:dyDescent="0.2">
      <c r="A96" s="36"/>
    </row>
    <row r="97" spans="1:1" x14ac:dyDescent="0.2">
      <c r="A97" s="36"/>
    </row>
    <row r="98" spans="1:1" x14ac:dyDescent="0.2">
      <c r="A98" s="36"/>
    </row>
    <row r="99" spans="1:1" x14ac:dyDescent="0.2">
      <c r="A99" s="36"/>
    </row>
    <row r="100" spans="1:1" x14ac:dyDescent="0.2">
      <c r="A100" s="36"/>
    </row>
    <row r="101" spans="1:1" x14ac:dyDescent="0.2">
      <c r="A101" s="36"/>
    </row>
    <row r="102" spans="1:1" x14ac:dyDescent="0.2">
      <c r="A102" s="36"/>
    </row>
    <row r="103" spans="1:1" x14ac:dyDescent="0.2">
      <c r="A103" s="36"/>
    </row>
    <row r="104" spans="1:1" x14ac:dyDescent="0.2">
      <c r="A104" s="36"/>
    </row>
    <row r="105" spans="1:1" x14ac:dyDescent="0.2">
      <c r="A105" s="36"/>
    </row>
    <row r="106" spans="1:1" x14ac:dyDescent="0.2">
      <c r="A106" s="36"/>
    </row>
    <row r="107" spans="1:1" x14ac:dyDescent="0.2">
      <c r="A107" s="36"/>
    </row>
    <row r="108" spans="1:1" x14ac:dyDescent="0.2">
      <c r="A108" s="36"/>
    </row>
    <row r="109" spans="1:1" x14ac:dyDescent="0.2">
      <c r="A109" s="36"/>
    </row>
    <row r="110" spans="1:1" x14ac:dyDescent="0.2">
      <c r="A110" s="36"/>
    </row>
    <row r="111" spans="1:1" x14ac:dyDescent="0.2">
      <c r="A111" s="36"/>
    </row>
    <row r="112" spans="1:1" x14ac:dyDescent="0.2">
      <c r="A112" s="36"/>
    </row>
    <row r="113" spans="1:1" x14ac:dyDescent="0.2">
      <c r="A113" s="36"/>
    </row>
    <row r="114" spans="1:1" x14ac:dyDescent="0.2">
      <c r="A114" s="36"/>
    </row>
    <row r="115" spans="1:1" x14ac:dyDescent="0.2">
      <c r="A115" s="36"/>
    </row>
    <row r="116" spans="1:1" x14ac:dyDescent="0.2">
      <c r="A116" s="36"/>
    </row>
    <row r="117" spans="1:1" x14ac:dyDescent="0.2">
      <c r="A117" s="36"/>
    </row>
    <row r="118" spans="1:1" x14ac:dyDescent="0.2">
      <c r="A118" s="36"/>
    </row>
    <row r="119" spans="1:1" x14ac:dyDescent="0.2">
      <c r="A119" s="36"/>
    </row>
    <row r="120" spans="1:1" x14ac:dyDescent="0.2">
      <c r="A120" s="36"/>
    </row>
    <row r="121" spans="1:1" x14ac:dyDescent="0.2">
      <c r="A121" s="36"/>
    </row>
    <row r="122" spans="1:1" x14ac:dyDescent="0.2">
      <c r="A122" s="36"/>
    </row>
    <row r="123" spans="1:1" x14ac:dyDescent="0.2">
      <c r="A123" s="36"/>
    </row>
    <row r="124" spans="1:1" x14ac:dyDescent="0.2">
      <c r="A124" s="36"/>
    </row>
    <row r="125" spans="1:1" x14ac:dyDescent="0.2">
      <c r="A125" s="36"/>
    </row>
    <row r="126" spans="1:1" x14ac:dyDescent="0.2">
      <c r="A126" s="36"/>
    </row>
    <row r="127" spans="1:1" x14ac:dyDescent="0.2">
      <c r="A127" s="36"/>
    </row>
    <row r="128" spans="1:1" x14ac:dyDescent="0.2">
      <c r="A128" s="36"/>
    </row>
    <row r="129" spans="1:1" x14ac:dyDescent="0.2">
      <c r="A129" s="36"/>
    </row>
    <row r="130" spans="1:1" x14ac:dyDescent="0.2">
      <c r="A130" s="36"/>
    </row>
    <row r="131" spans="1:1" x14ac:dyDescent="0.2">
      <c r="A131" s="36"/>
    </row>
    <row r="132" spans="1:1" x14ac:dyDescent="0.2">
      <c r="A132" s="36"/>
    </row>
    <row r="133" spans="1:1" x14ac:dyDescent="0.2">
      <c r="A133" s="36"/>
    </row>
    <row r="134" spans="1:1" x14ac:dyDescent="0.2">
      <c r="A134" s="36"/>
    </row>
    <row r="135" spans="1:1" x14ac:dyDescent="0.2">
      <c r="A135" s="36"/>
    </row>
    <row r="136" spans="1:1" x14ac:dyDescent="0.2">
      <c r="A136" s="36"/>
    </row>
    <row r="137" spans="1:1" x14ac:dyDescent="0.2">
      <c r="A137" s="36"/>
    </row>
    <row r="138" spans="1:1" x14ac:dyDescent="0.2">
      <c r="A138" s="36"/>
    </row>
    <row r="139" spans="1:1" x14ac:dyDescent="0.2">
      <c r="A139" s="36"/>
    </row>
    <row r="140" spans="1:1" x14ac:dyDescent="0.2">
      <c r="A140" s="36"/>
    </row>
    <row r="141" spans="1:1" x14ac:dyDescent="0.2">
      <c r="A141" s="36"/>
    </row>
    <row r="142" spans="1:1" x14ac:dyDescent="0.2">
      <c r="A142" s="36"/>
    </row>
    <row r="143" spans="1:1" x14ac:dyDescent="0.2">
      <c r="A143" s="36"/>
    </row>
    <row r="144" spans="1:1" x14ac:dyDescent="0.2">
      <c r="A144" s="36"/>
    </row>
    <row r="145" spans="1:15" x14ac:dyDescent="0.2">
      <c r="A145" s="36"/>
    </row>
    <row r="146" spans="1:15" x14ac:dyDescent="0.2">
      <c r="A146" s="36"/>
    </row>
    <row r="147" spans="1:15" x14ac:dyDescent="0.2">
      <c r="A147" s="36"/>
    </row>
    <row r="148" spans="1:15" x14ac:dyDescent="0.2">
      <c r="A148" s="36"/>
    </row>
    <row r="149" spans="1:15" x14ac:dyDescent="0.2">
      <c r="A149" s="36"/>
    </row>
    <row r="150" spans="1:15" x14ac:dyDescent="0.2">
      <c r="A150" s="36"/>
    </row>
    <row r="151" spans="1:15" x14ac:dyDescent="0.2">
      <c r="A151" s="36"/>
    </row>
    <row r="152" spans="1:15" x14ac:dyDescent="0.2">
      <c r="A152" s="36"/>
    </row>
    <row r="153" spans="1:15" x14ac:dyDescent="0.2">
      <c r="A153" s="36"/>
    </row>
    <row r="154" spans="1:15" x14ac:dyDescent="0.2">
      <c r="A154" s="36"/>
    </row>
    <row r="155" spans="1:15" x14ac:dyDescent="0.2">
      <c r="A155" s="36"/>
    </row>
    <row r="156" spans="1:15" x14ac:dyDescent="0.2">
      <c r="A156" s="36"/>
    </row>
    <row r="157" spans="1:15" s="2" customFormat="1" x14ac:dyDescent="0.2">
      <c r="A157" s="36"/>
      <c r="G157" s="3"/>
      <c r="H157" s="1"/>
      <c r="I157" s="4"/>
      <c r="J157" s="53"/>
      <c r="K157" s="53"/>
      <c r="L157" s="53"/>
      <c r="M157" s="53"/>
      <c r="N157" s="53"/>
      <c r="O157" s="53"/>
    </row>
    <row r="158" spans="1:15" s="2" customFormat="1" x14ac:dyDescent="0.2">
      <c r="A158" s="36"/>
      <c r="G158" s="3"/>
      <c r="H158" s="1"/>
      <c r="I158" s="4"/>
      <c r="J158" s="53"/>
      <c r="K158" s="53"/>
      <c r="L158" s="53"/>
      <c r="M158" s="53"/>
      <c r="N158" s="53"/>
      <c r="O158" s="53"/>
    </row>
    <row r="159" spans="1:15" s="2" customFormat="1" x14ac:dyDescent="0.2">
      <c r="A159" s="36"/>
      <c r="G159" s="3"/>
      <c r="H159" s="1"/>
      <c r="I159" s="4"/>
      <c r="J159" s="53"/>
      <c r="K159" s="53"/>
      <c r="L159" s="53"/>
      <c r="M159" s="53"/>
      <c r="N159" s="53"/>
      <c r="O159" s="53"/>
    </row>
    <row r="160" spans="1:15" s="2" customFormat="1" x14ac:dyDescent="0.2">
      <c r="A160" s="36"/>
      <c r="G160" s="3"/>
      <c r="H160" s="1"/>
      <c r="I160" s="4"/>
      <c r="J160" s="53"/>
      <c r="K160" s="53"/>
      <c r="L160" s="53"/>
      <c r="M160" s="53"/>
      <c r="N160" s="53"/>
      <c r="O160" s="53"/>
    </row>
    <row r="161" spans="1:15" s="2" customFormat="1" x14ac:dyDescent="0.2">
      <c r="A161" s="36"/>
      <c r="G161" s="3"/>
      <c r="H161" s="1"/>
      <c r="I161" s="4"/>
      <c r="J161" s="53"/>
      <c r="K161" s="53"/>
      <c r="L161" s="53"/>
      <c r="M161" s="53"/>
      <c r="N161" s="53"/>
      <c r="O161" s="53"/>
    </row>
    <row r="162" spans="1:15" s="2" customFormat="1" x14ac:dyDescent="0.2">
      <c r="A162" s="36"/>
      <c r="G162" s="3"/>
      <c r="H162" s="1"/>
      <c r="I162" s="4"/>
      <c r="J162" s="53"/>
      <c r="K162" s="53"/>
      <c r="L162" s="53"/>
      <c r="M162" s="53"/>
      <c r="N162" s="53"/>
      <c r="O162" s="53"/>
    </row>
    <row r="163" spans="1:15" s="2" customFormat="1" x14ac:dyDescent="0.2">
      <c r="A163" s="36"/>
      <c r="G163" s="3"/>
      <c r="H163" s="1"/>
      <c r="I163" s="4"/>
      <c r="J163" s="53"/>
      <c r="K163" s="53"/>
      <c r="L163" s="53"/>
      <c r="M163" s="53"/>
      <c r="N163" s="53"/>
      <c r="O163" s="53"/>
    </row>
    <row r="164" spans="1:15" s="2" customFormat="1" x14ac:dyDescent="0.2">
      <c r="A164" s="36"/>
      <c r="G164" s="3"/>
      <c r="H164" s="1"/>
      <c r="I164" s="4"/>
      <c r="J164" s="53"/>
      <c r="K164" s="53"/>
      <c r="L164" s="53"/>
      <c r="M164" s="53"/>
      <c r="N164" s="53"/>
      <c r="O164" s="53"/>
    </row>
    <row r="165" spans="1:15" s="2" customFormat="1" x14ac:dyDescent="0.2">
      <c r="A165" s="36"/>
      <c r="G165" s="3"/>
      <c r="H165" s="1"/>
      <c r="I165" s="4"/>
      <c r="J165" s="53"/>
      <c r="K165" s="53"/>
      <c r="L165" s="53"/>
      <c r="M165" s="53"/>
      <c r="N165" s="53"/>
      <c r="O165" s="53"/>
    </row>
    <row r="166" spans="1:15" s="2" customFormat="1" x14ac:dyDescent="0.2">
      <c r="A166" s="36"/>
      <c r="G166" s="3"/>
      <c r="H166" s="1"/>
      <c r="I166" s="4"/>
      <c r="J166" s="53"/>
      <c r="K166" s="53"/>
      <c r="L166" s="53"/>
      <c r="M166" s="53"/>
      <c r="N166" s="53"/>
      <c r="O166" s="53"/>
    </row>
    <row r="167" spans="1:15" s="2" customFormat="1" x14ac:dyDescent="0.2">
      <c r="A167" s="36"/>
      <c r="G167" s="3"/>
      <c r="H167" s="1"/>
      <c r="I167" s="4"/>
      <c r="J167" s="53"/>
      <c r="K167" s="53"/>
      <c r="L167" s="53"/>
      <c r="M167" s="53"/>
      <c r="N167" s="53"/>
      <c r="O167" s="53"/>
    </row>
    <row r="168" spans="1:15" s="2" customFormat="1" x14ac:dyDescent="0.2">
      <c r="A168" s="36"/>
      <c r="G168" s="3"/>
      <c r="H168" s="1"/>
      <c r="I168" s="4"/>
      <c r="J168" s="53"/>
      <c r="K168" s="53"/>
      <c r="L168" s="53"/>
      <c r="M168" s="53"/>
      <c r="N168" s="53"/>
      <c r="O168" s="53"/>
    </row>
    <row r="169" spans="1:15" s="2" customFormat="1" x14ac:dyDescent="0.2">
      <c r="A169" s="36"/>
      <c r="G169" s="3"/>
      <c r="H169" s="1"/>
      <c r="I169" s="4"/>
      <c r="J169" s="53"/>
      <c r="K169" s="53"/>
      <c r="L169" s="53"/>
      <c r="M169" s="53"/>
      <c r="N169" s="53"/>
      <c r="O169" s="53"/>
    </row>
    <row r="170" spans="1:15" s="2" customFormat="1" x14ac:dyDescent="0.2">
      <c r="A170" s="36"/>
      <c r="G170" s="3"/>
      <c r="H170" s="1"/>
      <c r="I170" s="4"/>
      <c r="J170" s="53"/>
      <c r="K170" s="53"/>
      <c r="L170" s="53"/>
      <c r="M170" s="53"/>
      <c r="N170" s="53"/>
      <c r="O170" s="53"/>
    </row>
    <row r="171" spans="1:15" s="2" customFormat="1" x14ac:dyDescent="0.2">
      <c r="A171" s="36"/>
      <c r="G171" s="3"/>
      <c r="H171" s="1"/>
      <c r="I171" s="4"/>
      <c r="J171" s="53"/>
      <c r="K171" s="53"/>
      <c r="L171" s="53"/>
      <c r="M171" s="53"/>
      <c r="N171" s="53"/>
      <c r="O171" s="53"/>
    </row>
    <row r="172" spans="1:15" s="2" customFormat="1" x14ac:dyDescent="0.2">
      <c r="A172" s="36"/>
      <c r="G172" s="3"/>
      <c r="H172" s="1"/>
      <c r="I172" s="4"/>
      <c r="J172" s="53"/>
      <c r="K172" s="53"/>
      <c r="L172" s="53"/>
      <c r="M172" s="53"/>
      <c r="N172" s="53"/>
      <c r="O172" s="53"/>
    </row>
    <row r="173" spans="1:15" s="2" customFormat="1" x14ac:dyDescent="0.2">
      <c r="A173" s="36"/>
      <c r="G173" s="3"/>
      <c r="H173" s="1"/>
      <c r="I173" s="4"/>
      <c r="J173" s="53"/>
      <c r="K173" s="53"/>
      <c r="L173" s="53"/>
      <c r="M173" s="53"/>
      <c r="N173" s="53"/>
      <c r="O173" s="53"/>
    </row>
    <row r="174" spans="1:15" s="2" customFormat="1" x14ac:dyDescent="0.2">
      <c r="A174" s="36"/>
      <c r="G174" s="3"/>
      <c r="H174" s="1"/>
      <c r="I174" s="4"/>
      <c r="J174" s="53"/>
      <c r="K174" s="53"/>
      <c r="L174" s="53"/>
      <c r="M174" s="53"/>
      <c r="N174" s="53"/>
      <c r="O174" s="53"/>
    </row>
    <row r="175" spans="1:15" s="2" customFormat="1" x14ac:dyDescent="0.2">
      <c r="A175" s="36"/>
      <c r="G175" s="3"/>
      <c r="H175" s="1"/>
      <c r="I175" s="4"/>
      <c r="J175" s="53"/>
      <c r="K175" s="53"/>
      <c r="L175" s="53"/>
      <c r="M175" s="53"/>
      <c r="N175" s="53"/>
      <c r="O175" s="53"/>
    </row>
    <row r="176" spans="1:15" s="2" customFormat="1" x14ac:dyDescent="0.2">
      <c r="A176" s="36"/>
      <c r="G176" s="3"/>
      <c r="H176" s="1"/>
      <c r="I176" s="4"/>
      <c r="J176" s="53"/>
      <c r="K176" s="53"/>
      <c r="L176" s="53"/>
      <c r="M176" s="53"/>
      <c r="N176" s="53"/>
      <c r="O176" s="53"/>
    </row>
    <row r="177" spans="1:15" s="2" customFormat="1" x14ac:dyDescent="0.2">
      <c r="A177" s="36"/>
      <c r="G177" s="3"/>
      <c r="H177" s="1"/>
      <c r="I177" s="4"/>
      <c r="J177" s="53"/>
      <c r="K177" s="53"/>
      <c r="L177" s="53"/>
      <c r="M177" s="53"/>
      <c r="N177" s="53"/>
      <c r="O177" s="53"/>
    </row>
    <row r="178" spans="1:15" s="2" customFormat="1" x14ac:dyDescent="0.2">
      <c r="A178" s="36"/>
      <c r="G178" s="3"/>
      <c r="H178" s="1"/>
      <c r="I178" s="4"/>
      <c r="J178" s="53"/>
      <c r="K178" s="53"/>
      <c r="L178" s="53"/>
      <c r="M178" s="53"/>
      <c r="N178" s="53"/>
      <c r="O178" s="53"/>
    </row>
    <row r="179" spans="1:15" s="2" customFormat="1" x14ac:dyDescent="0.2">
      <c r="A179" s="36"/>
      <c r="G179" s="3"/>
      <c r="H179" s="1"/>
      <c r="I179" s="4"/>
      <c r="J179" s="53"/>
      <c r="K179" s="53"/>
      <c r="L179" s="53"/>
      <c r="M179" s="53"/>
      <c r="N179" s="53"/>
      <c r="O179" s="53"/>
    </row>
    <row r="180" spans="1:15" s="2" customFormat="1" x14ac:dyDescent="0.2">
      <c r="A180" s="36"/>
      <c r="G180" s="3"/>
      <c r="H180" s="1"/>
      <c r="I180" s="4"/>
      <c r="J180" s="53"/>
      <c r="K180" s="53"/>
      <c r="L180" s="53"/>
      <c r="M180" s="53"/>
      <c r="N180" s="53"/>
      <c r="O180" s="53"/>
    </row>
    <row r="181" spans="1:15" s="2" customFormat="1" x14ac:dyDescent="0.2">
      <c r="A181" s="36"/>
      <c r="G181" s="3"/>
      <c r="H181" s="1"/>
      <c r="I181" s="4"/>
      <c r="J181" s="53"/>
      <c r="K181" s="53"/>
      <c r="L181" s="53"/>
      <c r="M181" s="53"/>
      <c r="N181" s="53"/>
      <c r="O181" s="53"/>
    </row>
    <row r="182" spans="1:15" s="2" customFormat="1" x14ac:dyDescent="0.2">
      <c r="A182" s="36"/>
      <c r="G182" s="3"/>
      <c r="H182" s="1"/>
      <c r="I182" s="4"/>
      <c r="J182" s="53"/>
      <c r="K182" s="53"/>
      <c r="L182" s="53"/>
      <c r="M182" s="53"/>
      <c r="N182" s="53"/>
      <c r="O182" s="53"/>
    </row>
    <row r="183" spans="1:15" s="2" customFormat="1" x14ac:dyDescent="0.2">
      <c r="A183" s="36"/>
      <c r="G183" s="3"/>
      <c r="H183" s="1"/>
      <c r="I183" s="4"/>
      <c r="J183" s="53"/>
      <c r="K183" s="53"/>
      <c r="L183" s="53"/>
      <c r="M183" s="53"/>
      <c r="N183" s="53"/>
      <c r="O183" s="53"/>
    </row>
    <row r="184" spans="1:15" s="2" customFormat="1" x14ac:dyDescent="0.2">
      <c r="A184" s="36"/>
      <c r="G184" s="3"/>
      <c r="H184" s="1"/>
      <c r="I184" s="4"/>
      <c r="J184" s="53"/>
      <c r="K184" s="53"/>
      <c r="L184" s="53"/>
      <c r="M184" s="53"/>
      <c r="N184" s="53"/>
      <c r="O184" s="53"/>
    </row>
    <row r="185" spans="1:15" s="2" customFormat="1" x14ac:dyDescent="0.2">
      <c r="A185" s="36"/>
      <c r="G185" s="3"/>
      <c r="H185" s="1"/>
      <c r="I185" s="4"/>
      <c r="J185" s="53"/>
      <c r="K185" s="53"/>
      <c r="L185" s="53"/>
      <c r="M185" s="53"/>
      <c r="N185" s="53"/>
      <c r="O185" s="53"/>
    </row>
    <row r="186" spans="1:15" s="2" customFormat="1" x14ac:dyDescent="0.2">
      <c r="A186" s="36"/>
      <c r="G186" s="3"/>
      <c r="H186" s="1"/>
      <c r="I186" s="4"/>
      <c r="J186" s="53"/>
      <c r="K186" s="53"/>
      <c r="L186" s="53"/>
      <c r="M186" s="53"/>
      <c r="N186" s="53"/>
      <c r="O186" s="53"/>
    </row>
    <row r="187" spans="1:15" s="2" customFormat="1" x14ac:dyDescent="0.2">
      <c r="A187" s="36"/>
      <c r="G187" s="3"/>
      <c r="H187" s="1"/>
      <c r="I187" s="4"/>
      <c r="J187" s="53"/>
      <c r="K187" s="53"/>
      <c r="L187" s="53"/>
      <c r="M187" s="53"/>
      <c r="N187" s="53"/>
      <c r="O187" s="53"/>
    </row>
    <row r="188" spans="1:15" s="2" customFormat="1" x14ac:dyDescent="0.2">
      <c r="A188" s="36"/>
      <c r="G188" s="3"/>
      <c r="H188" s="1"/>
      <c r="I188" s="4"/>
      <c r="J188" s="53"/>
      <c r="K188" s="53"/>
      <c r="L188" s="53"/>
      <c r="M188" s="53"/>
      <c r="N188" s="53"/>
      <c r="O188" s="53"/>
    </row>
    <row r="189" spans="1:15" s="2" customFormat="1" x14ac:dyDescent="0.2">
      <c r="A189" s="36"/>
      <c r="G189" s="3"/>
      <c r="H189" s="1"/>
      <c r="I189" s="4"/>
      <c r="J189" s="53"/>
      <c r="K189" s="53"/>
      <c r="L189" s="53"/>
      <c r="M189" s="53"/>
      <c r="N189" s="53"/>
      <c r="O189" s="53"/>
    </row>
    <row r="190" spans="1:15" s="2" customFormat="1" x14ac:dyDescent="0.2">
      <c r="A190" s="36"/>
      <c r="G190" s="3"/>
      <c r="H190" s="1"/>
      <c r="I190" s="4"/>
      <c r="J190" s="53"/>
      <c r="K190" s="53"/>
      <c r="L190" s="53"/>
      <c r="M190" s="53"/>
      <c r="N190" s="53"/>
      <c r="O190" s="53"/>
    </row>
    <row r="191" spans="1:15" s="2" customFormat="1" x14ac:dyDescent="0.2">
      <c r="A191" s="36"/>
      <c r="G191" s="3"/>
      <c r="H191" s="1"/>
      <c r="I191" s="4"/>
      <c r="J191" s="53"/>
      <c r="K191" s="53"/>
      <c r="L191" s="53"/>
      <c r="M191" s="53"/>
      <c r="N191" s="53"/>
      <c r="O191" s="53"/>
    </row>
    <row r="192" spans="1:15" s="2" customFormat="1" x14ac:dyDescent="0.2">
      <c r="A192" s="36"/>
      <c r="G192" s="3"/>
      <c r="H192" s="1"/>
      <c r="I192" s="4"/>
      <c r="J192" s="53"/>
      <c r="K192" s="53"/>
      <c r="L192" s="53"/>
      <c r="M192" s="53"/>
      <c r="N192" s="53"/>
      <c r="O192" s="53"/>
    </row>
    <row r="193" spans="1:15" s="2" customFormat="1" x14ac:dyDescent="0.2">
      <c r="A193" s="36"/>
      <c r="G193" s="3"/>
      <c r="H193" s="1"/>
      <c r="I193" s="4"/>
      <c r="J193" s="53"/>
      <c r="K193" s="53"/>
      <c r="L193" s="53"/>
      <c r="M193" s="53"/>
      <c r="N193" s="53"/>
      <c r="O193" s="53"/>
    </row>
    <row r="194" spans="1:15" s="2" customFormat="1" x14ac:dyDescent="0.2">
      <c r="A194" s="36"/>
      <c r="G194" s="3"/>
      <c r="H194" s="1"/>
      <c r="I194" s="4"/>
      <c r="J194" s="53"/>
      <c r="K194" s="53"/>
      <c r="L194" s="53"/>
      <c r="M194" s="53"/>
      <c r="N194" s="53"/>
      <c r="O194" s="53"/>
    </row>
    <row r="195" spans="1:15" s="2" customFormat="1" x14ac:dyDescent="0.2">
      <c r="A195" s="36"/>
      <c r="G195" s="3"/>
      <c r="H195" s="1"/>
      <c r="I195" s="4"/>
      <c r="J195" s="53"/>
      <c r="K195" s="53"/>
      <c r="L195" s="53"/>
      <c r="M195" s="53"/>
      <c r="N195" s="53"/>
      <c r="O195" s="53"/>
    </row>
    <row r="196" spans="1:15" s="2" customFormat="1" x14ac:dyDescent="0.2">
      <c r="A196" s="36"/>
      <c r="G196" s="3"/>
      <c r="H196" s="1"/>
      <c r="I196" s="4"/>
      <c r="J196" s="53"/>
      <c r="K196" s="53"/>
      <c r="L196" s="53"/>
      <c r="M196" s="53"/>
      <c r="N196" s="53"/>
      <c r="O196" s="53"/>
    </row>
    <row r="197" spans="1:15" s="2" customFormat="1" x14ac:dyDescent="0.2">
      <c r="A197" s="36"/>
      <c r="G197" s="3"/>
      <c r="H197" s="1"/>
      <c r="I197" s="4"/>
      <c r="J197" s="53"/>
      <c r="K197" s="53"/>
      <c r="L197" s="53"/>
      <c r="M197" s="53"/>
      <c r="N197" s="53"/>
      <c r="O197" s="53"/>
    </row>
    <row r="198" spans="1:15" s="2" customFormat="1" x14ac:dyDescent="0.2">
      <c r="A198" s="36"/>
      <c r="G198" s="3"/>
      <c r="H198" s="1"/>
      <c r="I198" s="4"/>
      <c r="J198" s="53"/>
      <c r="K198" s="53"/>
      <c r="L198" s="53"/>
      <c r="M198" s="53"/>
      <c r="N198" s="53"/>
      <c r="O198" s="53"/>
    </row>
    <row r="199" spans="1:15" s="2" customFormat="1" x14ac:dyDescent="0.2">
      <c r="A199" s="36"/>
      <c r="G199" s="3"/>
      <c r="H199" s="1"/>
      <c r="I199" s="4"/>
      <c r="J199" s="53"/>
      <c r="K199" s="53"/>
      <c r="L199" s="53"/>
      <c r="M199" s="53"/>
      <c r="N199" s="53"/>
      <c r="O199" s="53"/>
    </row>
    <row r="200" spans="1:15" s="2" customFormat="1" x14ac:dyDescent="0.2">
      <c r="A200" s="36"/>
      <c r="G200" s="3"/>
      <c r="H200" s="1"/>
      <c r="I200" s="4"/>
      <c r="J200" s="53"/>
      <c r="K200" s="53"/>
      <c r="L200" s="53"/>
      <c r="M200" s="53"/>
      <c r="N200" s="53"/>
      <c r="O200" s="53"/>
    </row>
    <row r="201" spans="1:15" s="2" customFormat="1" x14ac:dyDescent="0.2">
      <c r="A201" s="36"/>
      <c r="G201" s="3"/>
      <c r="H201" s="1"/>
      <c r="I201" s="4"/>
      <c r="J201" s="53"/>
      <c r="K201" s="53"/>
      <c r="L201" s="53"/>
      <c r="M201" s="53"/>
      <c r="N201" s="53"/>
      <c r="O201" s="53"/>
    </row>
    <row r="202" spans="1:15" s="2" customFormat="1" x14ac:dyDescent="0.2">
      <c r="A202" s="36"/>
      <c r="G202" s="3"/>
      <c r="H202" s="1"/>
      <c r="I202" s="4"/>
      <c r="J202" s="53"/>
      <c r="K202" s="53"/>
      <c r="L202" s="53"/>
      <c r="M202" s="53"/>
      <c r="N202" s="53"/>
      <c r="O202" s="53"/>
    </row>
    <row r="203" spans="1:15" s="2" customFormat="1" x14ac:dyDescent="0.2">
      <c r="A203" s="36"/>
      <c r="G203" s="3"/>
      <c r="H203" s="1"/>
      <c r="I203" s="4"/>
      <c r="J203" s="53"/>
      <c r="K203" s="53"/>
      <c r="L203" s="53"/>
      <c r="M203" s="53"/>
      <c r="N203" s="53"/>
      <c r="O203" s="53"/>
    </row>
    <row r="204" spans="1:15" s="2" customFormat="1" x14ac:dyDescent="0.2">
      <c r="A204" s="36"/>
      <c r="G204" s="3"/>
      <c r="H204" s="1"/>
      <c r="I204" s="4"/>
      <c r="J204" s="53"/>
      <c r="K204" s="53"/>
      <c r="L204" s="53"/>
      <c r="M204" s="53"/>
      <c r="N204" s="53"/>
      <c r="O204" s="53"/>
    </row>
    <row r="205" spans="1:15" s="2" customFormat="1" x14ac:dyDescent="0.2">
      <c r="A205" s="36"/>
      <c r="G205" s="3"/>
      <c r="H205" s="1"/>
      <c r="I205" s="4"/>
      <c r="J205" s="53"/>
      <c r="K205" s="53"/>
      <c r="L205" s="53"/>
      <c r="M205" s="53"/>
      <c r="N205" s="53"/>
      <c r="O205" s="53"/>
    </row>
    <row r="206" spans="1:15" s="2" customFormat="1" x14ac:dyDescent="0.2">
      <c r="A206" s="36"/>
      <c r="G206" s="3"/>
      <c r="H206" s="1"/>
      <c r="I206" s="4"/>
      <c r="J206" s="53"/>
      <c r="K206" s="53"/>
      <c r="L206" s="53"/>
      <c r="M206" s="53"/>
      <c r="N206" s="53"/>
      <c r="O206" s="53"/>
    </row>
    <row r="207" spans="1:15" s="2" customFormat="1" x14ac:dyDescent="0.2">
      <c r="A207" s="36"/>
      <c r="G207" s="3"/>
      <c r="H207" s="1"/>
      <c r="I207" s="4"/>
      <c r="J207" s="53"/>
      <c r="K207" s="53"/>
      <c r="L207" s="53"/>
      <c r="M207" s="53"/>
      <c r="N207" s="53"/>
      <c r="O207" s="53"/>
    </row>
    <row r="208" spans="1:15" s="2" customFormat="1" x14ac:dyDescent="0.2">
      <c r="A208" s="36"/>
      <c r="G208" s="3"/>
      <c r="H208" s="1"/>
      <c r="I208" s="4"/>
      <c r="J208" s="53"/>
      <c r="K208" s="53"/>
      <c r="L208" s="53"/>
      <c r="M208" s="53"/>
      <c r="N208" s="53"/>
      <c r="O208" s="53"/>
    </row>
    <row r="209" spans="1:15" s="2" customFormat="1" x14ac:dyDescent="0.2">
      <c r="A209" s="36"/>
      <c r="G209" s="3"/>
      <c r="H209" s="1"/>
      <c r="I209" s="4"/>
      <c r="J209" s="53"/>
      <c r="K209" s="53"/>
      <c r="L209" s="53"/>
      <c r="M209" s="53"/>
      <c r="N209" s="53"/>
      <c r="O209" s="53"/>
    </row>
    <row r="210" spans="1:15" s="2" customFormat="1" x14ac:dyDescent="0.2">
      <c r="A210" s="36"/>
      <c r="G210" s="3"/>
      <c r="H210" s="1"/>
      <c r="I210" s="4"/>
      <c r="J210" s="53"/>
      <c r="K210" s="53"/>
      <c r="L210" s="53"/>
      <c r="M210" s="53"/>
      <c r="N210" s="53"/>
      <c r="O210" s="53"/>
    </row>
    <row r="211" spans="1:15" s="2" customFormat="1" x14ac:dyDescent="0.2">
      <c r="A211" s="36"/>
      <c r="G211" s="3"/>
      <c r="H211" s="1"/>
      <c r="I211" s="4"/>
      <c r="J211" s="53"/>
      <c r="K211" s="53"/>
      <c r="L211" s="53"/>
      <c r="M211" s="53"/>
      <c r="N211" s="53"/>
      <c r="O211" s="53"/>
    </row>
    <row r="212" spans="1:15" s="2" customFormat="1" x14ac:dyDescent="0.2">
      <c r="A212" s="36"/>
      <c r="G212" s="3"/>
      <c r="H212" s="1"/>
      <c r="I212" s="4"/>
      <c r="J212" s="53"/>
      <c r="K212" s="53"/>
      <c r="L212" s="53"/>
      <c r="M212" s="53"/>
      <c r="N212" s="53"/>
      <c r="O212" s="53"/>
    </row>
    <row r="213" spans="1:15" s="2" customFormat="1" x14ac:dyDescent="0.2">
      <c r="A213" s="36"/>
      <c r="G213" s="3"/>
      <c r="H213" s="1"/>
      <c r="I213" s="4"/>
      <c r="J213" s="53"/>
      <c r="K213" s="53"/>
      <c r="L213" s="53"/>
      <c r="M213" s="53"/>
      <c r="N213" s="53"/>
      <c r="O213" s="53"/>
    </row>
    <row r="214" spans="1:15" s="2" customFormat="1" x14ac:dyDescent="0.2">
      <c r="A214" s="36"/>
      <c r="G214" s="3"/>
      <c r="H214" s="1"/>
      <c r="I214" s="4"/>
      <c r="J214" s="53"/>
      <c r="K214" s="53"/>
      <c r="L214" s="53"/>
      <c r="M214" s="53"/>
      <c r="N214" s="53"/>
      <c r="O214" s="53"/>
    </row>
    <row r="215" spans="1:15" s="2" customFormat="1" x14ac:dyDescent="0.2">
      <c r="A215" s="36"/>
      <c r="G215" s="3"/>
      <c r="H215" s="1"/>
      <c r="I215" s="4"/>
      <c r="J215" s="53"/>
      <c r="K215" s="53"/>
      <c r="L215" s="53"/>
      <c r="M215" s="53"/>
      <c r="N215" s="53"/>
      <c r="O215" s="53"/>
    </row>
    <row r="216" spans="1:15" s="2" customFormat="1" x14ac:dyDescent="0.2">
      <c r="A216" s="36"/>
      <c r="G216" s="3"/>
      <c r="H216" s="1"/>
      <c r="I216" s="4"/>
      <c r="J216" s="53"/>
      <c r="K216" s="53"/>
      <c r="L216" s="53"/>
      <c r="M216" s="53"/>
      <c r="N216" s="53"/>
      <c r="O216" s="53"/>
    </row>
    <row r="217" spans="1:15" s="2" customFormat="1" x14ac:dyDescent="0.2">
      <c r="A217" s="36"/>
      <c r="G217" s="3"/>
      <c r="H217" s="1"/>
      <c r="I217" s="4"/>
      <c r="J217" s="53"/>
      <c r="K217" s="53"/>
      <c r="L217" s="53"/>
      <c r="M217" s="53"/>
      <c r="N217" s="53"/>
      <c r="O217" s="53"/>
    </row>
    <row r="218" spans="1:15" s="2" customFormat="1" x14ac:dyDescent="0.2">
      <c r="A218" s="36"/>
      <c r="G218" s="3"/>
      <c r="H218" s="1"/>
      <c r="I218" s="4"/>
      <c r="J218" s="53"/>
      <c r="K218" s="53"/>
      <c r="L218" s="53"/>
      <c r="M218" s="53"/>
      <c r="N218" s="53"/>
      <c r="O218" s="53"/>
    </row>
    <row r="219" spans="1:15" s="2" customFormat="1" x14ac:dyDescent="0.2">
      <c r="A219" s="36"/>
      <c r="G219" s="3"/>
      <c r="H219" s="1"/>
      <c r="I219" s="4"/>
      <c r="J219" s="53"/>
      <c r="K219" s="53"/>
      <c r="L219" s="53"/>
      <c r="M219" s="53"/>
      <c r="N219" s="53"/>
      <c r="O219" s="53"/>
    </row>
    <row r="220" spans="1:15" s="2" customFormat="1" x14ac:dyDescent="0.2">
      <c r="A220" s="36"/>
      <c r="G220" s="3"/>
      <c r="H220" s="1"/>
      <c r="I220" s="4"/>
      <c r="J220" s="53"/>
      <c r="K220" s="53"/>
      <c r="L220" s="53"/>
      <c r="M220" s="53"/>
      <c r="N220" s="53"/>
      <c r="O220" s="53"/>
    </row>
    <row r="221" spans="1:15" s="2" customFormat="1" x14ac:dyDescent="0.2">
      <c r="A221" s="36"/>
      <c r="G221" s="3"/>
      <c r="H221" s="1"/>
      <c r="I221" s="4"/>
      <c r="J221" s="53"/>
      <c r="K221" s="53"/>
      <c r="L221" s="53"/>
      <c r="M221" s="53"/>
      <c r="N221" s="53"/>
      <c r="O221" s="53"/>
    </row>
    <row r="222" spans="1:15" s="2" customFormat="1" x14ac:dyDescent="0.2">
      <c r="A222" s="36"/>
      <c r="G222" s="3"/>
      <c r="H222" s="1"/>
      <c r="I222" s="4"/>
      <c r="J222" s="53"/>
      <c r="K222" s="53"/>
      <c r="L222" s="53"/>
      <c r="M222" s="53"/>
      <c r="N222" s="53"/>
      <c r="O222" s="53"/>
    </row>
    <row r="223" spans="1:15" s="2" customFormat="1" x14ac:dyDescent="0.2">
      <c r="A223" s="36"/>
      <c r="G223" s="3"/>
      <c r="H223" s="1"/>
      <c r="I223" s="4"/>
      <c r="J223" s="53"/>
      <c r="K223" s="53"/>
      <c r="L223" s="53"/>
      <c r="M223" s="53"/>
      <c r="N223" s="53"/>
      <c r="O223" s="53"/>
    </row>
    <row r="224" spans="1:15" s="2" customFormat="1" x14ac:dyDescent="0.2">
      <c r="A224" s="36"/>
      <c r="G224" s="3"/>
      <c r="H224" s="1"/>
      <c r="I224" s="4"/>
      <c r="J224" s="53"/>
      <c r="K224" s="53"/>
      <c r="L224" s="53"/>
      <c r="M224" s="53"/>
      <c r="N224" s="53"/>
      <c r="O224" s="53"/>
    </row>
    <row r="225" spans="1:15" s="2" customFormat="1" x14ac:dyDescent="0.2">
      <c r="A225" s="36"/>
      <c r="G225" s="3"/>
      <c r="H225" s="1"/>
      <c r="I225" s="4"/>
      <c r="J225" s="53"/>
      <c r="K225" s="53"/>
      <c r="L225" s="53"/>
      <c r="M225" s="53"/>
      <c r="N225" s="53"/>
      <c r="O225" s="53"/>
    </row>
    <row r="226" spans="1:15" s="2" customFormat="1" x14ac:dyDescent="0.2">
      <c r="A226" s="36"/>
      <c r="G226" s="3"/>
      <c r="H226" s="1"/>
      <c r="I226" s="4"/>
      <c r="J226" s="53"/>
      <c r="K226" s="53"/>
      <c r="L226" s="53"/>
      <c r="M226" s="53"/>
      <c r="N226" s="53"/>
      <c r="O226" s="53"/>
    </row>
    <row r="227" spans="1:15" s="2" customFormat="1" x14ac:dyDescent="0.2">
      <c r="A227" s="36"/>
      <c r="G227" s="3"/>
      <c r="H227" s="1"/>
      <c r="I227" s="4"/>
      <c r="J227" s="53"/>
      <c r="K227" s="53"/>
      <c r="L227" s="53"/>
      <c r="M227" s="53"/>
      <c r="N227" s="53"/>
      <c r="O227" s="53"/>
    </row>
    <row r="228" spans="1:15" s="2" customFormat="1" x14ac:dyDescent="0.2">
      <c r="A228" s="36"/>
      <c r="G228" s="3"/>
      <c r="H228" s="1"/>
      <c r="I228" s="4"/>
      <c r="J228" s="53"/>
      <c r="K228" s="53"/>
      <c r="L228" s="53"/>
      <c r="M228" s="53"/>
      <c r="N228" s="53"/>
      <c r="O228" s="53"/>
    </row>
    <row r="229" spans="1:15" s="2" customFormat="1" x14ac:dyDescent="0.2">
      <c r="A229" s="36"/>
      <c r="G229" s="3"/>
      <c r="H229" s="1"/>
      <c r="I229" s="4"/>
      <c r="J229" s="53"/>
      <c r="K229" s="53"/>
      <c r="L229" s="53"/>
      <c r="M229" s="53"/>
      <c r="N229" s="53"/>
      <c r="O229" s="53"/>
    </row>
    <row r="230" spans="1:15" s="2" customFormat="1" x14ac:dyDescent="0.2">
      <c r="A230" s="36"/>
      <c r="G230" s="3"/>
      <c r="H230" s="1"/>
      <c r="I230" s="4"/>
      <c r="J230" s="53"/>
      <c r="K230" s="53"/>
      <c r="L230" s="53"/>
      <c r="M230" s="53"/>
      <c r="N230" s="53"/>
      <c r="O230" s="53"/>
    </row>
    <row r="231" spans="1:15" s="2" customFormat="1" x14ac:dyDescent="0.2">
      <c r="A231" s="36"/>
      <c r="G231" s="3"/>
      <c r="H231" s="1"/>
      <c r="I231" s="4"/>
      <c r="J231" s="53"/>
      <c r="K231" s="53"/>
      <c r="L231" s="53"/>
      <c r="M231" s="53"/>
      <c r="N231" s="53"/>
      <c r="O231" s="53"/>
    </row>
    <row r="232" spans="1:15" s="2" customFormat="1" x14ac:dyDescent="0.2">
      <c r="A232" s="36"/>
      <c r="G232" s="3"/>
      <c r="H232" s="1"/>
      <c r="I232" s="4"/>
      <c r="J232" s="53"/>
      <c r="K232" s="53"/>
      <c r="L232" s="53"/>
      <c r="M232" s="53"/>
      <c r="N232" s="53"/>
      <c r="O232" s="53"/>
    </row>
    <row r="233" spans="1:15" s="2" customFormat="1" x14ac:dyDescent="0.2">
      <c r="A233" s="36"/>
      <c r="G233" s="3"/>
      <c r="H233" s="1"/>
      <c r="I233" s="4"/>
      <c r="J233" s="53"/>
      <c r="K233" s="53"/>
      <c r="L233" s="53"/>
      <c r="M233" s="53"/>
      <c r="N233" s="53"/>
      <c r="O233" s="53"/>
    </row>
    <row r="234" spans="1:15" s="2" customFormat="1" x14ac:dyDescent="0.2">
      <c r="A234" s="36"/>
      <c r="G234" s="3"/>
      <c r="H234" s="1"/>
      <c r="I234" s="4"/>
      <c r="J234" s="53"/>
      <c r="K234" s="53"/>
      <c r="L234" s="53"/>
      <c r="M234" s="53"/>
      <c r="N234" s="53"/>
      <c r="O234" s="53"/>
    </row>
    <row r="235" spans="1:15" s="2" customFormat="1" x14ac:dyDescent="0.2">
      <c r="A235" s="36"/>
      <c r="G235" s="3"/>
      <c r="H235" s="1"/>
      <c r="I235" s="4"/>
      <c r="J235" s="53"/>
      <c r="K235" s="53"/>
      <c r="L235" s="53"/>
      <c r="M235" s="53"/>
      <c r="N235" s="53"/>
      <c r="O235" s="53"/>
    </row>
    <row r="236" spans="1:15" s="2" customFormat="1" x14ac:dyDescent="0.2">
      <c r="A236" s="36"/>
      <c r="G236" s="3"/>
      <c r="H236" s="1"/>
      <c r="I236" s="4"/>
      <c r="J236" s="53"/>
      <c r="K236" s="53"/>
      <c r="L236" s="53"/>
      <c r="M236" s="53"/>
      <c r="N236" s="53"/>
      <c r="O236" s="53"/>
    </row>
    <row r="237" spans="1:15" s="2" customFormat="1" x14ac:dyDescent="0.2">
      <c r="A237" s="36"/>
      <c r="G237" s="3"/>
      <c r="H237" s="1"/>
      <c r="I237" s="4"/>
      <c r="J237" s="53"/>
      <c r="K237" s="53"/>
      <c r="L237" s="53"/>
      <c r="M237" s="53"/>
      <c r="N237" s="53"/>
      <c r="O237" s="53"/>
    </row>
    <row r="238" spans="1:15" s="2" customFormat="1" x14ac:dyDescent="0.2">
      <c r="A238" s="36"/>
      <c r="G238" s="3"/>
      <c r="H238" s="1"/>
      <c r="I238" s="4"/>
      <c r="J238" s="53"/>
      <c r="K238" s="53"/>
      <c r="L238" s="53"/>
      <c r="M238" s="53"/>
      <c r="N238" s="53"/>
      <c r="O238" s="53"/>
    </row>
    <row r="239" spans="1:15" s="2" customFormat="1" x14ac:dyDescent="0.2">
      <c r="A239" s="36"/>
      <c r="G239" s="3"/>
      <c r="H239" s="1"/>
      <c r="I239" s="4"/>
      <c r="J239" s="53"/>
      <c r="K239" s="53"/>
      <c r="L239" s="53"/>
      <c r="M239" s="53"/>
      <c r="N239" s="53"/>
      <c r="O239" s="53"/>
    </row>
    <row r="240" spans="1:15" s="2" customFormat="1" x14ac:dyDescent="0.2">
      <c r="A240" s="36"/>
      <c r="G240" s="3"/>
      <c r="H240" s="1"/>
      <c r="I240" s="4"/>
      <c r="J240" s="53"/>
      <c r="K240" s="53"/>
      <c r="L240" s="53"/>
      <c r="M240" s="53"/>
      <c r="N240" s="53"/>
      <c r="O240" s="53"/>
    </row>
    <row r="241" spans="1:15" s="2" customFormat="1" x14ac:dyDescent="0.2">
      <c r="A241" s="36"/>
      <c r="G241" s="3"/>
      <c r="H241" s="1"/>
      <c r="I241" s="4"/>
      <c r="J241" s="53"/>
      <c r="K241" s="53"/>
      <c r="L241" s="53"/>
      <c r="M241" s="53"/>
      <c r="N241" s="53"/>
      <c r="O241" s="53"/>
    </row>
    <row r="242" spans="1:15" s="2" customFormat="1" x14ac:dyDescent="0.2">
      <c r="A242" s="36"/>
      <c r="G242" s="3"/>
      <c r="H242" s="1"/>
      <c r="I242" s="4"/>
      <c r="J242" s="53"/>
      <c r="K242" s="53"/>
      <c r="L242" s="53"/>
      <c r="M242" s="53"/>
      <c r="N242" s="53"/>
      <c r="O242" s="53"/>
    </row>
    <row r="243" spans="1:15" s="2" customFormat="1" x14ac:dyDescent="0.2">
      <c r="A243" s="36"/>
      <c r="G243" s="3"/>
      <c r="H243" s="1"/>
      <c r="I243" s="4"/>
      <c r="J243" s="53"/>
      <c r="K243" s="53"/>
      <c r="L243" s="53"/>
      <c r="M243" s="53"/>
      <c r="N243" s="53"/>
      <c r="O243" s="53"/>
    </row>
    <row r="244" spans="1:15" s="2" customFormat="1" x14ac:dyDescent="0.2">
      <c r="A244" s="36"/>
      <c r="G244" s="3"/>
      <c r="H244" s="1"/>
      <c r="I244" s="4"/>
      <c r="J244" s="53"/>
      <c r="K244" s="53"/>
      <c r="L244" s="53"/>
      <c r="M244" s="53"/>
      <c r="N244" s="53"/>
      <c r="O244" s="53"/>
    </row>
    <row r="245" spans="1:15" s="2" customFormat="1" x14ac:dyDescent="0.2">
      <c r="A245" s="36"/>
      <c r="G245" s="3"/>
      <c r="H245" s="1"/>
      <c r="I245" s="4"/>
      <c r="J245" s="53"/>
      <c r="K245" s="53"/>
      <c r="L245" s="53"/>
      <c r="M245" s="53"/>
      <c r="N245" s="53"/>
      <c r="O245" s="53"/>
    </row>
    <row r="246" spans="1:15" s="2" customFormat="1" x14ac:dyDescent="0.2">
      <c r="A246" s="36"/>
      <c r="G246" s="3"/>
      <c r="H246" s="1"/>
      <c r="I246" s="4"/>
      <c r="J246" s="53"/>
      <c r="K246" s="53"/>
      <c r="L246" s="53"/>
      <c r="M246" s="53"/>
      <c r="N246" s="53"/>
      <c r="O246" s="53"/>
    </row>
    <row r="247" spans="1:15" s="2" customFormat="1" x14ac:dyDescent="0.2">
      <c r="A247" s="36"/>
      <c r="G247" s="3"/>
      <c r="H247" s="1"/>
      <c r="I247" s="4"/>
      <c r="J247" s="53"/>
      <c r="K247" s="53"/>
      <c r="L247" s="53"/>
      <c r="M247" s="53"/>
      <c r="N247" s="53"/>
      <c r="O247" s="53"/>
    </row>
    <row r="248" spans="1:15" s="2" customFormat="1" x14ac:dyDescent="0.2">
      <c r="A248" s="36"/>
      <c r="G248" s="3"/>
      <c r="H248" s="1"/>
      <c r="I248" s="4"/>
      <c r="J248" s="53"/>
      <c r="K248" s="53"/>
      <c r="L248" s="53"/>
      <c r="M248" s="53"/>
      <c r="N248" s="53"/>
      <c r="O248" s="53"/>
    </row>
    <row r="249" spans="1:15" s="2" customFormat="1" x14ac:dyDescent="0.2">
      <c r="A249" s="36"/>
      <c r="G249" s="3"/>
      <c r="H249" s="1"/>
      <c r="I249" s="4"/>
      <c r="J249" s="53"/>
      <c r="K249" s="53"/>
      <c r="L249" s="53"/>
      <c r="M249" s="53"/>
      <c r="N249" s="53"/>
      <c r="O249" s="53"/>
    </row>
    <row r="250" spans="1:15" s="2" customFormat="1" x14ac:dyDescent="0.2">
      <c r="A250" s="36"/>
      <c r="G250" s="3"/>
      <c r="H250" s="1"/>
      <c r="I250" s="4"/>
      <c r="J250" s="53"/>
      <c r="K250" s="53"/>
      <c r="L250" s="53"/>
      <c r="M250" s="53"/>
      <c r="N250" s="53"/>
      <c r="O250" s="53"/>
    </row>
    <row r="251" spans="1:15" s="2" customFormat="1" x14ac:dyDescent="0.2">
      <c r="A251" s="36"/>
      <c r="G251" s="3"/>
      <c r="H251" s="1"/>
      <c r="I251" s="4"/>
      <c r="J251" s="53"/>
      <c r="K251" s="53"/>
      <c r="L251" s="53"/>
      <c r="M251" s="53"/>
      <c r="N251" s="53"/>
      <c r="O251" s="53"/>
    </row>
    <row r="252" spans="1:15" s="2" customFormat="1" x14ac:dyDescent="0.2">
      <c r="A252" s="36"/>
      <c r="G252" s="3"/>
      <c r="H252" s="1"/>
      <c r="I252" s="4"/>
      <c r="J252" s="53"/>
      <c r="K252" s="53"/>
      <c r="L252" s="53"/>
      <c r="M252" s="53"/>
      <c r="N252" s="53"/>
      <c r="O252" s="53"/>
    </row>
    <row r="253" spans="1:15" s="2" customFormat="1" x14ac:dyDescent="0.2">
      <c r="A253" s="36"/>
      <c r="G253" s="3"/>
      <c r="H253" s="1"/>
      <c r="I253" s="4"/>
      <c r="J253" s="53"/>
      <c r="K253" s="53"/>
      <c r="L253" s="53"/>
      <c r="M253" s="53"/>
      <c r="N253" s="53"/>
      <c r="O253" s="53"/>
    </row>
    <row r="254" spans="1:15" s="2" customFormat="1" x14ac:dyDescent="0.2">
      <c r="A254" s="36"/>
      <c r="G254" s="3"/>
      <c r="H254" s="1"/>
      <c r="I254" s="4"/>
      <c r="J254" s="53"/>
      <c r="K254" s="53"/>
      <c r="L254" s="53"/>
      <c r="M254" s="53"/>
      <c r="N254" s="53"/>
      <c r="O254" s="53"/>
    </row>
    <row r="255" spans="1:15" s="2" customFormat="1" x14ac:dyDescent="0.2">
      <c r="A255" s="36"/>
      <c r="G255" s="3"/>
      <c r="H255" s="1"/>
      <c r="I255" s="4"/>
      <c r="J255" s="53"/>
      <c r="K255" s="53"/>
      <c r="L255" s="53"/>
      <c r="M255" s="53"/>
      <c r="N255" s="53"/>
      <c r="O255" s="53"/>
    </row>
    <row r="256" spans="1:15" s="2" customFormat="1" x14ac:dyDescent="0.2">
      <c r="A256" s="36"/>
      <c r="G256" s="3"/>
      <c r="H256" s="1"/>
      <c r="I256" s="4"/>
      <c r="J256" s="53"/>
      <c r="K256" s="53"/>
      <c r="L256" s="53"/>
      <c r="M256" s="53"/>
      <c r="N256" s="53"/>
      <c r="O256" s="53"/>
    </row>
    <row r="257" spans="1:15" s="2" customFormat="1" x14ac:dyDescent="0.2">
      <c r="A257" s="36"/>
      <c r="G257" s="3"/>
      <c r="H257" s="1"/>
      <c r="I257" s="4"/>
      <c r="J257" s="53"/>
      <c r="K257" s="53"/>
      <c r="L257" s="53"/>
      <c r="M257" s="53"/>
      <c r="N257" s="53"/>
      <c r="O257" s="53"/>
    </row>
    <row r="258" spans="1:15" s="2" customFormat="1" x14ac:dyDescent="0.2">
      <c r="A258" s="36"/>
      <c r="G258" s="3"/>
      <c r="H258" s="1"/>
      <c r="I258" s="4"/>
      <c r="J258" s="53"/>
      <c r="K258" s="53"/>
      <c r="L258" s="53"/>
      <c r="M258" s="53"/>
      <c r="N258" s="53"/>
      <c r="O258" s="53"/>
    </row>
    <row r="259" spans="1:15" s="2" customFormat="1" x14ac:dyDescent="0.2">
      <c r="A259" s="36"/>
      <c r="G259" s="3"/>
      <c r="H259" s="1"/>
      <c r="I259" s="4"/>
      <c r="J259" s="53"/>
      <c r="K259" s="53"/>
      <c r="L259" s="53"/>
      <c r="M259" s="53"/>
      <c r="N259" s="53"/>
      <c r="O259" s="53"/>
    </row>
    <row r="260" spans="1:15" s="2" customFormat="1" x14ac:dyDescent="0.2">
      <c r="A260" s="36"/>
      <c r="G260" s="3"/>
      <c r="H260" s="1"/>
      <c r="I260" s="4"/>
      <c r="J260" s="53"/>
      <c r="K260" s="53"/>
      <c r="L260" s="53"/>
      <c r="M260" s="53"/>
      <c r="N260" s="53"/>
      <c r="O260" s="53"/>
    </row>
    <row r="261" spans="1:15" s="2" customFormat="1" x14ac:dyDescent="0.2">
      <c r="A261" s="36"/>
      <c r="G261" s="3"/>
      <c r="H261" s="1"/>
      <c r="I261" s="4"/>
      <c r="J261" s="53"/>
      <c r="K261" s="53"/>
      <c r="L261" s="53"/>
      <c r="M261" s="53"/>
      <c r="N261" s="53"/>
      <c r="O261" s="53"/>
    </row>
    <row r="262" spans="1:15" s="2" customFormat="1" x14ac:dyDescent="0.2">
      <c r="A262" s="36"/>
      <c r="G262" s="3"/>
      <c r="H262" s="1"/>
      <c r="I262" s="4"/>
      <c r="J262" s="53"/>
      <c r="K262" s="53"/>
      <c r="L262" s="53"/>
      <c r="M262" s="53"/>
      <c r="N262" s="53"/>
      <c r="O262" s="53"/>
    </row>
    <row r="263" spans="1:15" s="2" customFormat="1" x14ac:dyDescent="0.2">
      <c r="A263" s="36"/>
      <c r="G263" s="3"/>
      <c r="H263" s="1"/>
      <c r="I263" s="4"/>
      <c r="J263" s="53"/>
      <c r="K263" s="53"/>
      <c r="L263" s="53"/>
      <c r="M263" s="53"/>
      <c r="N263" s="53"/>
      <c r="O263" s="53"/>
    </row>
    <row r="264" spans="1:15" s="2" customFormat="1" x14ac:dyDescent="0.2">
      <c r="A264" s="36"/>
      <c r="G264" s="3"/>
      <c r="H264" s="1"/>
      <c r="I264" s="4"/>
      <c r="J264" s="53"/>
      <c r="K264" s="53"/>
      <c r="L264" s="53"/>
      <c r="M264" s="53"/>
      <c r="N264" s="53"/>
      <c r="O264" s="53"/>
    </row>
    <row r="265" spans="1:15" s="2" customFormat="1" x14ac:dyDescent="0.2">
      <c r="A265" s="36"/>
      <c r="G265" s="3"/>
      <c r="H265" s="1"/>
      <c r="I265" s="4"/>
      <c r="J265" s="53"/>
      <c r="K265" s="53"/>
      <c r="L265" s="53"/>
      <c r="M265" s="53"/>
      <c r="N265" s="53"/>
      <c r="O265" s="53"/>
    </row>
    <row r="266" spans="1:15" s="2" customFormat="1" x14ac:dyDescent="0.2">
      <c r="A266" s="36"/>
      <c r="G266" s="3"/>
      <c r="H266" s="1"/>
      <c r="I266" s="4"/>
      <c r="J266" s="53"/>
      <c r="K266" s="53"/>
      <c r="L266" s="53"/>
      <c r="M266" s="53"/>
      <c r="N266" s="53"/>
      <c r="O266" s="53"/>
    </row>
    <row r="267" spans="1:15" s="2" customFormat="1" x14ac:dyDescent="0.2">
      <c r="A267" s="36"/>
      <c r="G267" s="3"/>
      <c r="H267" s="1"/>
      <c r="I267" s="4"/>
      <c r="J267" s="53"/>
      <c r="K267" s="53"/>
      <c r="L267" s="53"/>
      <c r="M267" s="53"/>
      <c r="N267" s="53"/>
      <c r="O267" s="53"/>
    </row>
    <row r="268" spans="1:15" s="2" customFormat="1" x14ac:dyDescent="0.2">
      <c r="A268" s="36"/>
      <c r="G268" s="3"/>
      <c r="H268" s="1"/>
      <c r="I268" s="4"/>
      <c r="J268" s="53"/>
      <c r="K268" s="53"/>
      <c r="L268" s="53"/>
      <c r="M268" s="53"/>
      <c r="N268" s="53"/>
      <c r="O268" s="53"/>
    </row>
    <row r="269" spans="1:15" s="2" customFormat="1" x14ac:dyDescent="0.2">
      <c r="A269" s="36"/>
      <c r="G269" s="3"/>
      <c r="H269" s="1"/>
      <c r="I269" s="4"/>
      <c r="J269" s="53"/>
      <c r="K269" s="53"/>
      <c r="L269" s="53"/>
      <c r="M269" s="53"/>
      <c r="N269" s="53"/>
      <c r="O269" s="53"/>
    </row>
    <row r="270" spans="1:15" s="2" customFormat="1" x14ac:dyDescent="0.2">
      <c r="A270" s="36"/>
      <c r="G270" s="3"/>
      <c r="H270" s="1"/>
      <c r="I270" s="4"/>
      <c r="J270" s="53"/>
      <c r="K270" s="53"/>
      <c r="L270" s="53"/>
      <c r="M270" s="53"/>
      <c r="N270" s="53"/>
      <c r="O270" s="53"/>
    </row>
    <row r="271" spans="1:15" s="2" customFormat="1" x14ac:dyDescent="0.2">
      <c r="A271" s="36"/>
      <c r="G271" s="3"/>
      <c r="H271" s="1"/>
      <c r="I271" s="4"/>
      <c r="J271" s="53"/>
      <c r="K271" s="53"/>
      <c r="L271" s="53"/>
      <c r="M271" s="53"/>
      <c r="N271" s="53"/>
      <c r="O271" s="53"/>
    </row>
    <row r="272" spans="1:15" s="2" customFormat="1" x14ac:dyDescent="0.2">
      <c r="A272" s="36"/>
      <c r="G272" s="3"/>
      <c r="H272" s="1"/>
      <c r="I272" s="4"/>
      <c r="J272" s="53"/>
      <c r="K272" s="53"/>
      <c r="L272" s="53"/>
      <c r="M272" s="53"/>
      <c r="N272" s="53"/>
      <c r="O272" s="53"/>
    </row>
    <row r="273" spans="1:15" s="2" customFormat="1" x14ac:dyDescent="0.2">
      <c r="A273" s="36"/>
      <c r="G273" s="3"/>
      <c r="H273" s="1"/>
      <c r="I273" s="4"/>
      <c r="J273" s="53"/>
      <c r="K273" s="53"/>
      <c r="L273" s="53"/>
      <c r="M273" s="53"/>
      <c r="N273" s="53"/>
      <c r="O273" s="53"/>
    </row>
    <row r="274" spans="1:15" s="2" customFormat="1" x14ac:dyDescent="0.2">
      <c r="A274" s="36"/>
      <c r="G274" s="3"/>
      <c r="H274" s="1"/>
      <c r="I274" s="4"/>
      <c r="J274" s="53"/>
      <c r="K274" s="53"/>
      <c r="L274" s="53"/>
      <c r="M274" s="53"/>
      <c r="N274" s="53"/>
      <c r="O274" s="53"/>
    </row>
    <row r="275" spans="1:15" s="2" customFormat="1" x14ac:dyDescent="0.2">
      <c r="A275" s="36"/>
      <c r="G275" s="3"/>
      <c r="H275" s="1"/>
      <c r="I275" s="4"/>
      <c r="J275" s="53"/>
      <c r="K275" s="53"/>
      <c r="L275" s="53"/>
      <c r="M275" s="53"/>
      <c r="N275" s="53"/>
      <c r="O275" s="53"/>
    </row>
    <row r="276" spans="1:15" s="2" customFormat="1" x14ac:dyDescent="0.2">
      <c r="A276" s="36"/>
      <c r="G276" s="3"/>
      <c r="H276" s="1"/>
      <c r="I276" s="4"/>
      <c r="J276" s="53"/>
      <c r="K276" s="53"/>
      <c r="L276" s="53"/>
      <c r="M276" s="53"/>
      <c r="N276" s="53"/>
      <c r="O276" s="53"/>
    </row>
    <row r="277" spans="1:15" s="2" customFormat="1" x14ac:dyDescent="0.2">
      <c r="A277" s="36"/>
      <c r="G277" s="3"/>
      <c r="H277" s="1"/>
      <c r="I277" s="4"/>
      <c r="J277" s="53"/>
      <c r="K277" s="53"/>
      <c r="L277" s="53"/>
      <c r="M277" s="53"/>
      <c r="N277" s="53"/>
      <c r="O277" s="53"/>
    </row>
    <row r="278" spans="1:15" s="2" customFormat="1" x14ac:dyDescent="0.2">
      <c r="A278" s="36"/>
      <c r="G278" s="3"/>
      <c r="H278" s="1"/>
      <c r="I278" s="4"/>
      <c r="J278" s="53"/>
      <c r="K278" s="53"/>
      <c r="L278" s="53"/>
      <c r="M278" s="53"/>
      <c r="N278" s="53"/>
      <c r="O278" s="53"/>
    </row>
    <row r="279" spans="1:15" s="2" customFormat="1" x14ac:dyDescent="0.2">
      <c r="A279" s="36"/>
      <c r="G279" s="3"/>
      <c r="H279" s="1"/>
      <c r="I279" s="4"/>
      <c r="J279" s="53"/>
      <c r="K279" s="53"/>
      <c r="L279" s="53"/>
      <c r="M279" s="53"/>
      <c r="N279" s="53"/>
      <c r="O279" s="53"/>
    </row>
    <row r="280" spans="1:15" s="2" customFormat="1" x14ac:dyDescent="0.2">
      <c r="A280" s="36"/>
      <c r="G280" s="3"/>
      <c r="H280" s="1"/>
      <c r="I280" s="4"/>
      <c r="J280" s="53"/>
      <c r="K280" s="53"/>
      <c r="L280" s="53"/>
      <c r="M280" s="53"/>
      <c r="N280" s="53"/>
      <c r="O280" s="53"/>
    </row>
    <row r="281" spans="1:15" s="2" customFormat="1" x14ac:dyDescent="0.2">
      <c r="A281" s="36"/>
      <c r="G281" s="3"/>
      <c r="H281" s="1"/>
      <c r="I281" s="4"/>
      <c r="J281" s="53"/>
      <c r="K281" s="53"/>
      <c r="L281" s="53"/>
      <c r="M281" s="53"/>
      <c r="N281" s="53"/>
      <c r="O281" s="53"/>
    </row>
    <row r="282" spans="1:15" s="2" customFormat="1" x14ac:dyDescent="0.2">
      <c r="A282" s="36"/>
      <c r="G282" s="3"/>
      <c r="H282" s="1"/>
      <c r="I282" s="4"/>
      <c r="J282" s="53"/>
      <c r="K282" s="53"/>
      <c r="L282" s="53"/>
      <c r="M282" s="53"/>
      <c r="N282" s="53"/>
      <c r="O282" s="53"/>
    </row>
    <row r="283" spans="1:15" s="2" customFormat="1" x14ac:dyDescent="0.2">
      <c r="A283" s="36"/>
      <c r="G283" s="3"/>
      <c r="H283" s="1"/>
      <c r="I283" s="4"/>
      <c r="J283" s="53"/>
      <c r="K283" s="53"/>
      <c r="L283" s="53"/>
      <c r="M283" s="53"/>
      <c r="N283" s="53"/>
      <c r="O283" s="53"/>
    </row>
    <row r="284" spans="1:15" s="2" customFormat="1" x14ac:dyDescent="0.2">
      <c r="A284" s="36"/>
      <c r="G284" s="3"/>
      <c r="H284" s="1"/>
      <c r="I284" s="4"/>
      <c r="J284" s="53"/>
      <c r="K284" s="53"/>
      <c r="L284" s="53"/>
      <c r="M284" s="53"/>
      <c r="N284" s="53"/>
      <c r="O284" s="53"/>
    </row>
    <row r="285" spans="1:15" s="2" customFormat="1" x14ac:dyDescent="0.2">
      <c r="A285" s="36"/>
      <c r="G285" s="3"/>
      <c r="H285" s="1"/>
      <c r="I285" s="4"/>
      <c r="J285" s="53"/>
      <c r="K285" s="53"/>
      <c r="L285" s="53"/>
      <c r="M285" s="53"/>
      <c r="N285" s="53"/>
      <c r="O285" s="53"/>
    </row>
    <row r="286" spans="1:15" s="2" customFormat="1" x14ac:dyDescent="0.2">
      <c r="A286" s="36"/>
      <c r="G286" s="3"/>
      <c r="H286" s="1"/>
      <c r="I286" s="4"/>
      <c r="J286" s="53"/>
      <c r="K286" s="53"/>
      <c r="L286" s="53"/>
      <c r="M286" s="53"/>
      <c r="N286" s="53"/>
      <c r="O286" s="53"/>
    </row>
    <row r="287" spans="1:15" s="2" customFormat="1" x14ac:dyDescent="0.2">
      <c r="A287" s="36"/>
      <c r="G287" s="3"/>
      <c r="H287" s="1"/>
      <c r="I287" s="4"/>
      <c r="J287" s="53"/>
      <c r="K287" s="53"/>
      <c r="L287" s="53"/>
      <c r="M287" s="53"/>
      <c r="N287" s="53"/>
      <c r="O287" s="53"/>
    </row>
    <row r="288" spans="1:15" s="2" customFormat="1" x14ac:dyDescent="0.2">
      <c r="A288" s="36"/>
      <c r="G288" s="3"/>
      <c r="H288" s="1"/>
      <c r="I288" s="4"/>
      <c r="J288" s="53"/>
      <c r="K288" s="53"/>
      <c r="L288" s="53"/>
      <c r="M288" s="53"/>
      <c r="N288" s="53"/>
      <c r="O288" s="53"/>
    </row>
    <row r="289" spans="1:15" s="2" customFormat="1" x14ac:dyDescent="0.2">
      <c r="A289" s="36"/>
      <c r="G289" s="3"/>
      <c r="H289" s="1"/>
      <c r="I289" s="4"/>
      <c r="J289" s="53"/>
      <c r="K289" s="53"/>
      <c r="L289" s="53"/>
      <c r="M289" s="53"/>
      <c r="N289" s="53"/>
      <c r="O289" s="53"/>
    </row>
    <row r="290" spans="1:15" s="2" customFormat="1" x14ac:dyDescent="0.2">
      <c r="A290" s="36"/>
      <c r="G290" s="3"/>
      <c r="H290" s="1"/>
      <c r="I290" s="4"/>
      <c r="J290" s="53"/>
      <c r="K290" s="53"/>
      <c r="L290" s="53"/>
      <c r="M290" s="53"/>
      <c r="N290" s="53"/>
      <c r="O290" s="53"/>
    </row>
    <row r="291" spans="1:15" s="2" customFormat="1" x14ac:dyDescent="0.2">
      <c r="A291" s="36"/>
      <c r="G291" s="3"/>
      <c r="H291" s="1"/>
      <c r="I291" s="4"/>
      <c r="J291" s="53"/>
      <c r="K291" s="53"/>
      <c r="L291" s="53"/>
      <c r="M291" s="53"/>
      <c r="N291" s="53"/>
      <c r="O291" s="53"/>
    </row>
    <row r="292" spans="1:15" s="2" customFormat="1" x14ac:dyDescent="0.2">
      <c r="A292" s="36"/>
      <c r="G292" s="3"/>
      <c r="H292" s="1"/>
      <c r="I292" s="4"/>
      <c r="J292" s="53"/>
      <c r="K292" s="53"/>
      <c r="L292" s="53"/>
      <c r="M292" s="53"/>
      <c r="N292" s="53"/>
      <c r="O292" s="53"/>
    </row>
    <row r="293" spans="1:15" s="2" customFormat="1" x14ac:dyDescent="0.2">
      <c r="A293" s="36"/>
      <c r="G293" s="3"/>
      <c r="H293" s="1"/>
      <c r="I293" s="4"/>
      <c r="J293" s="53"/>
      <c r="K293" s="53"/>
      <c r="L293" s="53"/>
      <c r="M293" s="53"/>
      <c r="N293" s="53"/>
      <c r="O293" s="53"/>
    </row>
    <row r="294" spans="1:15" s="2" customFormat="1" x14ac:dyDescent="0.2">
      <c r="A294" s="36"/>
      <c r="G294" s="3"/>
      <c r="H294" s="1"/>
      <c r="I294" s="4"/>
      <c r="J294" s="53"/>
      <c r="K294" s="53"/>
      <c r="L294" s="53"/>
      <c r="M294" s="53"/>
      <c r="N294" s="53"/>
      <c r="O294" s="53"/>
    </row>
    <row r="295" spans="1:15" s="2" customFormat="1" x14ac:dyDescent="0.2">
      <c r="A295" s="36"/>
      <c r="G295" s="3"/>
      <c r="H295" s="1"/>
      <c r="I295" s="4"/>
      <c r="J295" s="53"/>
      <c r="K295" s="53"/>
      <c r="L295" s="53"/>
      <c r="M295" s="53"/>
      <c r="N295" s="53"/>
      <c r="O295" s="53"/>
    </row>
    <row r="296" spans="1:15" s="2" customFormat="1" x14ac:dyDescent="0.2">
      <c r="A296" s="36"/>
      <c r="G296" s="3"/>
      <c r="H296" s="1"/>
      <c r="I296" s="4"/>
      <c r="J296" s="53"/>
      <c r="K296" s="53"/>
      <c r="L296" s="53"/>
      <c r="M296" s="53"/>
      <c r="N296" s="53"/>
      <c r="O296" s="53"/>
    </row>
    <row r="297" spans="1:15" s="2" customFormat="1" x14ac:dyDescent="0.2">
      <c r="A297" s="36"/>
      <c r="G297" s="3"/>
      <c r="H297" s="1"/>
      <c r="I297" s="4"/>
      <c r="J297" s="53"/>
      <c r="K297" s="53"/>
      <c r="L297" s="53"/>
      <c r="M297" s="53"/>
      <c r="N297" s="53"/>
      <c r="O297" s="53"/>
    </row>
    <row r="298" spans="1:15" s="2" customFormat="1" x14ac:dyDescent="0.2">
      <c r="A298" s="36"/>
      <c r="G298" s="3"/>
      <c r="H298" s="1"/>
      <c r="I298" s="4"/>
      <c r="J298" s="53"/>
      <c r="K298" s="53"/>
      <c r="L298" s="53"/>
      <c r="M298" s="53"/>
      <c r="N298" s="53"/>
      <c r="O298" s="53"/>
    </row>
  </sheetData>
  <mergeCells count="8">
    <mergeCell ref="I5:K5"/>
    <mergeCell ref="A10:K10"/>
    <mergeCell ref="A11:K11"/>
    <mergeCell ref="A14:H15"/>
    <mergeCell ref="I14:I15"/>
    <mergeCell ref="J14:K14"/>
    <mergeCell ref="A9:K9"/>
    <mergeCell ref="I6:K6"/>
  </mergeCells>
  <printOptions horizontalCentered="1"/>
  <pageMargins left="0.7" right="0.7" top="0.75" bottom="0.75" header="0.3" footer="0.3"/>
  <pageSetup paperSize="9" scale="51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2018 год</vt:lpstr>
      <vt:lpstr>2019-2020г.г</vt:lpstr>
      <vt:lpstr>'2018 год'!Заголовки_для_печати</vt:lpstr>
      <vt:lpstr>'2019-2020г.г'!Заголовки_для_печати</vt:lpstr>
      <vt:lpstr>'2018 год'!Область_печати</vt:lpstr>
      <vt:lpstr>'2019-2020г.г'!Область_печати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1</cp:lastModifiedBy>
  <cp:lastPrinted>2018-07-17T13:17:47Z</cp:lastPrinted>
  <dcterms:created xsi:type="dcterms:W3CDTF">2004-09-24T06:05:19Z</dcterms:created>
  <dcterms:modified xsi:type="dcterms:W3CDTF">2018-08-03T13:21:45Z</dcterms:modified>
</cp:coreProperties>
</file>