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0" windowWidth="15480" windowHeight="4335" activeTab="1"/>
  </bookViews>
  <sheets>
    <sheet name="2024" sheetId="8" r:id="rId1"/>
    <sheet name="2025-2026" sheetId="9" r:id="rId2"/>
  </sheets>
  <definedNames>
    <definedName name="_xlnm.Print_Area" localSheetId="0">'2024'!$A$1:$E$155</definedName>
  </definedNames>
  <calcPr calcId="145621"/>
</workbook>
</file>

<file path=xl/calcChain.xml><?xml version="1.0" encoding="utf-8"?>
<calcChain xmlns="http://schemas.openxmlformats.org/spreadsheetml/2006/main">
  <c r="D145" i="8" l="1"/>
  <c r="E118" i="8" l="1"/>
  <c r="E119" i="8"/>
  <c r="D118" i="8"/>
  <c r="C118" i="8"/>
  <c r="D136" i="9" l="1"/>
  <c r="C136" i="9"/>
  <c r="D134" i="9"/>
  <c r="D133" i="9" s="1"/>
  <c r="C134" i="9"/>
  <c r="C133" i="9" s="1"/>
  <c r="D131" i="9"/>
  <c r="C131" i="9"/>
  <c r="D129" i="9"/>
  <c r="C129" i="9"/>
  <c r="D127" i="9"/>
  <c r="D126" i="9" s="1"/>
  <c r="C127" i="9"/>
  <c r="C126" i="9" s="1"/>
  <c r="D124" i="9"/>
  <c r="D123" i="9" s="1"/>
  <c r="C124" i="9"/>
  <c r="C123" i="9" s="1"/>
  <c r="D113" i="9"/>
  <c r="D112" i="9" s="1"/>
  <c r="C113" i="9"/>
  <c r="C112" i="9" s="1"/>
  <c r="D110" i="9"/>
  <c r="D109" i="9" s="1"/>
  <c r="C110" i="9"/>
  <c r="C109" i="9" s="1"/>
  <c r="D107" i="9"/>
  <c r="D106" i="9" s="1"/>
  <c r="C107" i="9"/>
  <c r="C106" i="9" s="1"/>
  <c r="D104" i="9"/>
  <c r="C104" i="9"/>
  <c r="D102" i="9"/>
  <c r="C102" i="9"/>
  <c r="D100" i="9"/>
  <c r="D99" i="9" s="1"/>
  <c r="C100" i="9"/>
  <c r="C99" i="9" s="1"/>
  <c r="D95" i="9"/>
  <c r="D94" i="9" s="1"/>
  <c r="C95" i="9"/>
  <c r="C94" i="9" s="1"/>
  <c r="D92" i="9"/>
  <c r="C92" i="9"/>
  <c r="D90" i="9"/>
  <c r="C90" i="9"/>
  <c r="D89" i="9"/>
  <c r="D88" i="9" s="1"/>
  <c r="C89" i="9"/>
  <c r="C88" i="9" s="1"/>
  <c r="D86" i="9"/>
  <c r="D85" i="9" s="1"/>
  <c r="C86" i="9"/>
  <c r="C85" i="9" s="1"/>
  <c r="D83" i="9"/>
  <c r="D82" i="9" s="1"/>
  <c r="C83" i="9"/>
  <c r="C82" i="9" s="1"/>
  <c r="D79" i="9"/>
  <c r="C79" i="9"/>
  <c r="D77" i="9"/>
  <c r="D76" i="9" s="1"/>
  <c r="C77" i="9"/>
  <c r="C76" i="9" s="1"/>
  <c r="D74" i="9"/>
  <c r="D73" i="9" s="1"/>
  <c r="D72" i="9" s="1"/>
  <c r="C74" i="9"/>
  <c r="C73" i="9" s="1"/>
  <c r="C72" i="9" s="1"/>
  <c r="D70" i="9"/>
  <c r="C70" i="9"/>
  <c r="D68" i="9"/>
  <c r="D67" i="9" s="1"/>
  <c r="C68" i="9"/>
  <c r="C67" i="9" s="1"/>
  <c r="D65" i="9"/>
  <c r="D64" i="9" s="1"/>
  <c r="C65" i="9"/>
  <c r="C64" i="9" s="1"/>
  <c r="D62" i="9"/>
  <c r="C62" i="9"/>
  <c r="D60" i="9"/>
  <c r="C60" i="9"/>
  <c r="D58" i="9"/>
  <c r="D57" i="9" s="1"/>
  <c r="D56" i="9" s="1"/>
  <c r="C58" i="9"/>
  <c r="C57" i="9" s="1"/>
  <c r="C56" i="9" s="1"/>
  <c r="D54" i="9"/>
  <c r="C54" i="9"/>
  <c r="D53" i="9"/>
  <c r="D52" i="9" s="1"/>
  <c r="C53" i="9"/>
  <c r="C52" i="9" s="1"/>
  <c r="D50" i="9"/>
  <c r="D49" i="9" s="1"/>
  <c r="D48" i="9" s="1"/>
  <c r="C50" i="9"/>
  <c r="C49" i="9" s="1"/>
  <c r="C48" i="9" s="1"/>
  <c r="D46" i="9"/>
  <c r="C46" i="9"/>
  <c r="D44" i="9"/>
  <c r="D43" i="9" s="1"/>
  <c r="C44" i="9"/>
  <c r="C43" i="9" s="1"/>
  <c r="D41" i="9"/>
  <c r="D40" i="9" s="1"/>
  <c r="C41" i="9"/>
  <c r="C40" i="9" s="1"/>
  <c r="D37" i="9"/>
  <c r="D36" i="9" s="1"/>
  <c r="C37" i="9"/>
  <c r="C36" i="9" s="1"/>
  <c r="D34" i="9"/>
  <c r="C34" i="9"/>
  <c r="D32" i="9"/>
  <c r="C32" i="9"/>
  <c r="D30" i="9"/>
  <c r="C30" i="9"/>
  <c r="D28" i="9"/>
  <c r="C28" i="9"/>
  <c r="D27" i="9"/>
  <c r="D26" i="9" s="1"/>
  <c r="C27" i="9"/>
  <c r="C26" i="9" s="1"/>
  <c r="D18" i="9"/>
  <c r="D17" i="9" s="1"/>
  <c r="C18" i="9"/>
  <c r="C17" i="9" s="1"/>
  <c r="C81" i="9" l="1"/>
  <c r="C16" i="9" s="1"/>
  <c r="C138" i="9" s="1"/>
  <c r="C98" i="9"/>
  <c r="C97" i="9" s="1"/>
  <c r="D81" i="9"/>
  <c r="D16" i="9" s="1"/>
  <c r="D138" i="9" s="1"/>
  <c r="D98" i="9"/>
  <c r="D97" i="9" s="1"/>
  <c r="E15" i="8" l="1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9" i="8"/>
  <c r="E53" i="8"/>
  <c r="E55" i="8"/>
  <c r="E56" i="8"/>
  <c r="E57" i="8"/>
  <c r="E58" i="8"/>
  <c r="E59" i="8"/>
  <c r="E60" i="8"/>
  <c r="E61" i="8"/>
  <c r="E64" i="8"/>
  <c r="E65" i="8"/>
  <c r="E66" i="8"/>
  <c r="E67" i="8"/>
  <c r="E68" i="8"/>
  <c r="E69" i="8"/>
  <c r="E73" i="8"/>
  <c r="E74" i="8"/>
  <c r="E75" i="8"/>
  <c r="E76" i="8"/>
  <c r="E77" i="8"/>
  <c r="E78" i="8"/>
  <c r="E82" i="8"/>
  <c r="E83" i="8"/>
  <c r="E84" i="8"/>
  <c r="E85" i="8"/>
  <c r="E86" i="8"/>
  <c r="E87" i="8"/>
  <c r="E90" i="8"/>
  <c r="E94" i="8"/>
  <c r="E95" i="8"/>
  <c r="E96" i="8"/>
  <c r="E97" i="8"/>
  <c r="E98" i="8"/>
  <c r="E99" i="8"/>
  <c r="E100" i="8"/>
  <c r="E101" i="8"/>
  <c r="E104" i="8"/>
  <c r="E105" i="8"/>
  <c r="E106" i="8"/>
  <c r="E107" i="8"/>
  <c r="E108" i="8"/>
  <c r="E109" i="8"/>
  <c r="E110" i="8"/>
  <c r="E112" i="8"/>
  <c r="E113" i="8"/>
  <c r="E114" i="8"/>
  <c r="E115" i="8"/>
  <c r="E117" i="8"/>
  <c r="E120" i="8"/>
  <c r="E121" i="8"/>
  <c r="E124" i="8"/>
  <c r="E127" i="8"/>
  <c r="E128" i="8"/>
  <c r="E129" i="8"/>
  <c r="E130" i="8"/>
  <c r="E131" i="8"/>
  <c r="E132" i="8"/>
  <c r="E133" i="8"/>
  <c r="E134" i="8"/>
  <c r="E135" i="8"/>
  <c r="E138" i="8"/>
  <c r="E141" i="8"/>
  <c r="E143" i="8"/>
  <c r="E145" i="8"/>
  <c r="E148" i="8"/>
  <c r="E151" i="8"/>
  <c r="E154" i="8"/>
  <c r="D16" i="8" l="1"/>
  <c r="D15" i="8" s="1"/>
  <c r="D153" i="8"/>
  <c r="D150" i="8"/>
  <c r="D149" i="8" s="1"/>
  <c r="D147" i="8"/>
  <c r="D146" i="8" s="1"/>
  <c r="D144" i="8"/>
  <c r="D142" i="8"/>
  <c r="D140" i="8"/>
  <c r="D137" i="8"/>
  <c r="D136" i="8" s="1"/>
  <c r="D126" i="8"/>
  <c r="D125" i="8" s="1"/>
  <c r="D111" i="8" s="1"/>
  <c r="D123" i="8"/>
  <c r="D122" i="8" s="1"/>
  <c r="D116" i="8"/>
  <c r="D114" i="8"/>
  <c r="D112" i="8"/>
  <c r="D109" i="8"/>
  <c r="D107" i="8"/>
  <c r="D105" i="8"/>
  <c r="D100" i="8"/>
  <c r="D97" i="8" s="1"/>
  <c r="D98" i="8"/>
  <c r="D95" i="8"/>
  <c r="D93" i="8"/>
  <c r="D92" i="8" s="1"/>
  <c r="D91" i="8" s="1"/>
  <c r="D89" i="8"/>
  <c r="D88" i="8" s="1"/>
  <c r="D86" i="8"/>
  <c r="D84" i="8"/>
  <c r="D83" i="8" s="1"/>
  <c r="D81" i="8"/>
  <c r="D80" i="8" s="1"/>
  <c r="D77" i="8"/>
  <c r="D74" i="8" s="1"/>
  <c r="D75" i="8"/>
  <c r="D72" i="8"/>
  <c r="D71" i="8" s="1"/>
  <c r="D70" i="8" s="1"/>
  <c r="D68" i="8"/>
  <c r="D66" i="8"/>
  <c r="D63" i="8"/>
  <c r="D62" i="8" s="1"/>
  <c r="D60" i="8"/>
  <c r="D58" i="8"/>
  <c r="D56" i="8"/>
  <c r="D55" i="8" s="1"/>
  <c r="D52" i="8"/>
  <c r="D51" i="8"/>
  <c r="D50" i="8" s="1"/>
  <c r="D48" i="8"/>
  <c r="D47" i="8" s="1"/>
  <c r="D46" i="8" s="1"/>
  <c r="D44" i="8"/>
  <c r="D42" i="8"/>
  <c r="D41" i="8" s="1"/>
  <c r="D39" i="8"/>
  <c r="D35" i="8"/>
  <c r="D34" i="8" s="1"/>
  <c r="D32" i="8"/>
  <c r="D30" i="8"/>
  <c r="D28" i="8"/>
  <c r="D26" i="8"/>
  <c r="D139" i="8" l="1"/>
  <c r="D152" i="8"/>
  <c r="E152" i="8" s="1"/>
  <c r="E153" i="8"/>
  <c r="D25" i="8"/>
  <c r="D24" i="8" s="1"/>
  <c r="D38" i="8"/>
  <c r="D65" i="8"/>
  <c r="D54" i="8" s="1"/>
  <c r="D104" i="8"/>
  <c r="D79" i="8"/>
  <c r="C30" i="8"/>
  <c r="D103" i="8" l="1"/>
  <c r="D102" i="8" s="1"/>
  <c r="D14" i="8"/>
  <c r="C153" i="8"/>
  <c r="C152" i="8" s="1"/>
  <c r="C150" i="8"/>
  <c r="C147" i="8"/>
  <c r="C142" i="8"/>
  <c r="E142" i="8" s="1"/>
  <c r="C140" i="8"/>
  <c r="E140" i="8" s="1"/>
  <c r="C137" i="8"/>
  <c r="C126" i="8"/>
  <c r="C123" i="8"/>
  <c r="C116" i="8"/>
  <c r="E116" i="8" s="1"/>
  <c r="C114" i="8"/>
  <c r="C112" i="8"/>
  <c r="C109" i="8"/>
  <c r="C107" i="8"/>
  <c r="C105" i="8"/>
  <c r="C100" i="8"/>
  <c r="C98" i="8"/>
  <c r="C95" i="8"/>
  <c r="C93" i="8"/>
  <c r="E93" i="8" s="1"/>
  <c r="C89" i="8"/>
  <c r="C86" i="8"/>
  <c r="C84" i="8"/>
  <c r="C81" i="8"/>
  <c r="C77" i="8"/>
  <c r="C75" i="8"/>
  <c r="C72" i="8"/>
  <c r="C68" i="8"/>
  <c r="C66" i="8"/>
  <c r="C63" i="8"/>
  <c r="C60" i="8"/>
  <c r="C58" i="8"/>
  <c r="C56" i="8"/>
  <c r="C52" i="8"/>
  <c r="C48" i="8"/>
  <c r="C44" i="8"/>
  <c r="C42" i="8"/>
  <c r="C39" i="8"/>
  <c r="C35" i="8"/>
  <c r="C34" i="8" s="1"/>
  <c r="C32" i="8"/>
  <c r="C28" i="8"/>
  <c r="C26" i="8"/>
  <c r="C16" i="8"/>
  <c r="C15" i="8" s="1"/>
  <c r="C136" i="8" l="1"/>
  <c r="E136" i="8" s="1"/>
  <c r="E137" i="8"/>
  <c r="C149" i="8"/>
  <c r="E149" i="8" s="1"/>
  <c r="E150" i="8"/>
  <c r="C125" i="8"/>
  <c r="E126" i="8"/>
  <c r="C146" i="8"/>
  <c r="E146" i="8" s="1"/>
  <c r="E147" i="8"/>
  <c r="C47" i="8"/>
  <c r="E48" i="8"/>
  <c r="C71" i="8"/>
  <c r="E71" i="8" s="1"/>
  <c r="E72" i="8"/>
  <c r="C80" i="8"/>
  <c r="E80" i="8" s="1"/>
  <c r="E81" i="8"/>
  <c r="C51" i="8"/>
  <c r="E52" i="8"/>
  <c r="C62" i="8"/>
  <c r="E62" i="8" s="1"/>
  <c r="E63" i="8"/>
  <c r="C88" i="8"/>
  <c r="E88" i="8" s="1"/>
  <c r="E89" i="8"/>
  <c r="C122" i="8"/>
  <c r="E122" i="8" s="1"/>
  <c r="E123" i="8"/>
  <c r="D155" i="8"/>
  <c r="C83" i="8"/>
  <c r="C79" i="8" s="1"/>
  <c r="E79" i="8" s="1"/>
  <c r="C55" i="8"/>
  <c r="C92" i="8"/>
  <c r="E92" i="8" s="1"/>
  <c r="C97" i="8"/>
  <c r="C25" i="8"/>
  <c r="C24" i="8" s="1"/>
  <c r="C41" i="8"/>
  <c r="C38" i="8" s="1"/>
  <c r="C65" i="8"/>
  <c r="C104" i="8"/>
  <c r="C74" i="8"/>
  <c r="C70" i="8" s="1"/>
  <c r="E70" i="8" s="1"/>
  <c r="C144" i="8"/>
  <c r="E144" i="8" s="1"/>
  <c r="C111" i="8" l="1"/>
  <c r="E111" i="8" s="1"/>
  <c r="E125" i="8"/>
  <c r="C50" i="8"/>
  <c r="E50" i="8" s="1"/>
  <c r="E51" i="8"/>
  <c r="C91" i="8"/>
  <c r="E91" i="8" s="1"/>
  <c r="C46" i="8"/>
  <c r="E46" i="8" s="1"/>
  <c r="E47" i="8"/>
  <c r="C54" i="8"/>
  <c r="C139" i="8"/>
  <c r="E139" i="8" s="1"/>
  <c r="C14" i="8" l="1"/>
  <c r="E14" i="8" s="1"/>
  <c r="E54" i="8"/>
  <c r="C103" i="8"/>
  <c r="E103" i="8" s="1"/>
  <c r="C102" i="8" l="1"/>
  <c r="E102" i="8" s="1"/>
  <c r="C155" i="8" l="1"/>
  <c r="E155" i="8" s="1"/>
</calcChain>
</file>

<file path=xl/sharedStrings.xml><?xml version="1.0" encoding="utf-8"?>
<sst xmlns="http://schemas.openxmlformats.org/spreadsheetml/2006/main" count="553" uniqueCount="331">
  <si>
    <t>Приложение 1</t>
  </si>
  <si>
    <t>Налог на доходы физических лиц</t>
  </si>
  <si>
    <t>НАЛОГИ  НА  СОВОКУПНЫЙ  ДОХОД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</si>
  <si>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</si>
  <si>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</si>
  <si>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</si>
  <si>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</si>
  <si>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</si>
  <si>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Дотации бюджетам на поддержку мер по обеспечению сбалансированности бюджетов</t>
  </si>
  <si>
    <t>ВСЕГО ДОХОДОВ</t>
  </si>
  <si>
    <t>Доходы от продажи земельных участков, государственная собственность на которые не разграничена</t>
  </si>
  <si>
    <t>НАЛОГОВЫЕ И НЕНАЛОГОВЫЕ ДОХОДЫ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</si>
  <si>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</si>
  <si>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 в соответствии с заключенными соглашениями</t>
  </si>
  <si>
    <t>000 2 02 04014 00 0000 151</t>
  </si>
  <si>
    <t>Доходы, получаемые в виде арендной 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</si>
  <si>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субсидии</t>
  </si>
  <si>
    <t>000 1 09  00000 00 0000 000</t>
  </si>
  <si>
    <t>ЗАДОЛЖЕННОСТЬ И ПЕРЕРАСЧЕТЫ ПО ОТМЕНЕННЫМ НАЛОГАМ, СБОРАМ И ИНЫМ ОБЯЗАТЕЛЬНЫМ ПЛАТЕЖАМ</t>
  </si>
  <si>
    <t>000 1 09  04000 00 0000 110</t>
  </si>
  <si>
    <t>Налоги на имущество</t>
  </si>
  <si>
    <t>000 1 09  04050 00 0000 110</t>
  </si>
  <si>
    <t>Земельный налог (по обязательствам, возникшим до 1 января 2006 года)</t>
  </si>
  <si>
    <t>000 1 09  04050 10 0000 110</t>
  </si>
  <si>
    <t>Земельный налог (по обязательствам, возникшим до 1 января 2006 года), мобилизуемый на территориях поселений</t>
  </si>
  <si>
    <t>000 1 05 03020 01 0000 110</t>
  </si>
  <si>
    <t>Единый сельскохозяйственный налог (за налоговые периоды, истекшие до 1  января 2011 года)</t>
  </si>
  <si>
    <t xml:space="preserve">Доходы от оказания платных услуг (работ) </t>
  </si>
  <si>
    <t>Прочие доходы от оказания платных услуг (работ)</t>
  </si>
  <si>
    <t>Доходы от компенсации затрат государства</t>
  </si>
  <si>
    <t xml:space="preserve">Прочие доходы от компенсации затрат государства </t>
  </si>
  <si>
    <t>000 1 13 01000 00 0000 130</t>
  </si>
  <si>
    <t>000 1 13 01990 00 0000 130</t>
  </si>
  <si>
    <t>Налог  на   доходы   физических   лиц   в   виде фиксированных  авансовых  платежей  с   доходов,  полученных   физическими   лицами,   являющимися иностранными     гражданами,     осуществляющими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</si>
  <si>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ШТРАФЫ, САНКЦИИ, ВОЗМЕЩЕНИЕ УЩЕРБА</t>
  </si>
  <si>
    <t>000 2 07 00000 00 0000 000</t>
  </si>
  <si>
    <t>ПРОЧИЕ БЕЗВОЗМЕЗДНЫЕ ПОСТУПЛЕНИЯ</t>
  </si>
  <si>
    <t>Доходы, поступающие в порядке возмещения расходов, понесенных в связи с эксплуатацией имущества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</si>
  <si>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</si>
  <si>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</si>
  <si>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</si>
  <si>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</si>
  <si>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к решению Совета городского поселения "Печора"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</si>
  <si>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</si>
  <si>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</si>
  <si>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</si>
  <si>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</si>
  <si>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</si>
  <si>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бюджетной системы Российской Федерации (межбюджетные субсидии)</t>
  </si>
  <si>
    <t>000 2 02 03000 00 0000 151</t>
  </si>
  <si>
    <t>Субвенции бюджетам субъектов Российской Федерации и муниципальных образований</t>
  </si>
  <si>
    <t>000 2 02 03024 00 0000 151</t>
  </si>
  <si>
    <t>Субвенции местным бюджетам на выполнение передаваемых полномочий субъектов Российской Федерации</t>
  </si>
  <si>
    <t>Доходы от продажи земельных участков, находящихся в государственной и муниципальной собственности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</si>
  <si>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</si>
  <si>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000 2 02 04056 00 0000 151</t>
  </si>
  <si>
    <t>Межбюджетные трансферты, передаваемые бюджетам на финансовое обеспечение дорожной деятельности в отношении автомобильных дорог общего пользования</t>
  </si>
  <si>
    <t>Межбюджетные трансферты, передаваемые бюджетам городских поселений на финансовое обеспечение дорожной деятельности в отношении автомобильных дорог общего пользования местного значения</t>
  </si>
  <si>
    <t>Субвенции бюджетам городских поселений на выполнение передаваемых полномочий субъектов Российской Федерации</t>
  </si>
  <si>
    <t>000 2 02 03024 13 0000 151</t>
  </si>
  <si>
    <t xml:space="preserve">Субсидии бюджетам городских поселений на содержание автомобильных дорог общего пользования местного значения </t>
  </si>
  <si>
    <t>Прочие субсидии бюджетам городских поселений</t>
  </si>
  <si>
    <t>000 2 02 02999 13 0000 151</t>
  </si>
  <si>
    <t>БЕЗВОЗМЕЗДНЫЕ ПОСТУПЛЕНИЯ ОТ ДРУГИХ БЮДЖЕТОВ БЮДЖЕТНОЙ СИСТЕМЫ РОССИЙСКОЙ ФЕДЕРАЦИИ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</si>
  <si>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</si>
  <si>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</si>
  <si>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</si>
  <si>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</si>
  <si>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</si>
  <si>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</si>
  <si>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</si>
  <si>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</si>
  <si>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</si>
  <si>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</si>
  <si>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</si>
  <si>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000 2 07 05030 13 0000 180</t>
  </si>
  <si>
    <t>Прочие безвозмездные поступления в бюджеты городских поселений</t>
  </si>
  <si>
    <t>000 2 07 05000 13 0000 180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</si>
  <si>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</si>
  <si>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Дотации бюджетам городских поселений на поддержку мер по обеспечению сбалансированности бюджетов</t>
  </si>
  <si>
    <t>Прочие доходы от компенсации затрат  бюджетов городских поселений</t>
  </si>
  <si>
    <t>000 1 13 01995 13 0000 130</t>
  </si>
  <si>
    <t>Прочие доходы от оказания платных услуг (работ) получателями средств бюджетов городских поселений</t>
  </si>
  <si>
    <t>Дотации на выравнивание бюджетной обеспеченности</t>
  </si>
  <si>
    <t>000 2 02 04056 13 0000 151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</si>
  <si>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</si>
  <si>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на реализацию малых проектов в области этнокультурного развития народов, проживающих на территории Республики Коми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</si>
  <si>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</si>
  <si>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</si>
  <si>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</si>
  <si>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Субсидии бюджетам городских поселений на реализацию федеральных целевых программ</t>
  </si>
  <si>
    <t>Субсидии бюджетам на реализацию федеральных целевых программ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</si>
  <si>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</si>
  <si>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</si>
  <si>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</si>
  <si>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ПРОДАЖИ МАТЕРИАЛЬНЫХ И НЕМАТЕРИАЛЬНЫХ АКТИВОВ</t>
  </si>
  <si>
    <t>ДОХОДЫ ОТ ИСПОЛЬЗОВАНИЯ ИМУЩЕСТВА, НАХОДЯЩЕГОСЯ В ГОСУДАРСТВЕННОЙ И МУНИЦИПАЛЬНОЙ СОБСТВЕННОСТИ</t>
  </si>
  <si>
    <t>НАЛОГИ НА ИМУЩЕСТВО</t>
  </si>
  <si>
    <t>НАЛОГИ НА ПРИБЫЛЬ, ДОХОДЫ</t>
  </si>
  <si>
    <t>000 2 02 04014 13 0000 151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</si>
  <si>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</si>
  <si>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</t>
  </si>
  <si>
    <t>Сумма                                                                           (тыс. рублей)</t>
  </si>
  <si>
    <t>Дотации бюджетам бюджетной системы Российской Федерации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</si>
  <si>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</si>
  <si>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</si>
  <si>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</si>
  <si>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</si>
  <si>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</si>
  <si>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</si>
  <si>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</si>
  <si>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</si>
  <si>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</si>
  <si>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</si>
  <si>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</si>
  <si>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1 06 00000 00 0000 000</t>
  </si>
  <si>
    <t>1 06 01000 00 0000 110</t>
  </si>
  <si>
    <t>1 06 01030 13 0000 110</t>
  </si>
  <si>
    <t>1 06 06000 00 0000 110</t>
  </si>
  <si>
    <t>1 06 06030 00 0000 110</t>
  </si>
  <si>
    <t>1 06 06033 13 0000 110</t>
  </si>
  <si>
    <t>1 06 06040 00 0000 110</t>
  </si>
  <si>
    <t>1 06 06043 13 0000 110</t>
  </si>
  <si>
    <t>1 11 00000 00 0000 000</t>
  </si>
  <si>
    <t>1 11 05000 00 0000 120</t>
  </si>
  <si>
    <t>1 11 05010 00 0000 120</t>
  </si>
  <si>
    <t>1 11 05013 13 0000 120</t>
  </si>
  <si>
    <t>1 11 05030 00 0000 120</t>
  </si>
  <si>
    <t>1 11 05035 13 0000 120</t>
  </si>
  <si>
    <t>1 11 07000 00 0000 120</t>
  </si>
  <si>
    <t>1 11 07010 00 0000 120</t>
  </si>
  <si>
    <t>1 11 07015 13 0000 120</t>
  </si>
  <si>
    <t>1 14 00000 00 0000 000</t>
  </si>
  <si>
    <t>1 14 06000 00 0000 430</t>
  </si>
  <si>
    <t>1 14 06010 00 0000 430</t>
  </si>
  <si>
    <t>1 14 06013 13 0000 430</t>
  </si>
  <si>
    <t>1 17 00000 00 0000 000</t>
  </si>
  <si>
    <t>1 17 05000 00 0000 180</t>
  </si>
  <si>
    <t>1 17 05050 13 0000 180</t>
  </si>
  <si>
    <t>2 00 00000 00 0000 000</t>
  </si>
  <si>
    <t>2 02 00000 00 0000 000</t>
  </si>
  <si>
    <t>Код</t>
  </si>
  <si>
    <t>1 03 02260 01 0000 110</t>
  </si>
  <si>
    <t>1 11 05070 00 0000 120</t>
  </si>
  <si>
    <t>1 11 05075 13 0000 120</t>
  </si>
  <si>
    <t>1 08 00000 00 0000 000</t>
  </si>
  <si>
    <t>1 13 00000 00 0000 000</t>
  </si>
  <si>
    <t>1 13 02000 00 0000 130</t>
  </si>
  <si>
    <t>1 13 02990 00 0000 130</t>
  </si>
  <si>
    <t>1 13 02995 13 0000 130</t>
  </si>
  <si>
    <t>1 16 00000 00 0000 000</t>
  </si>
  <si>
    <t>2 02 10000 00 0000 150</t>
  </si>
  <si>
    <t>2 02 15001 00 0000 150</t>
  </si>
  <si>
    <t>2 02 15001 13 0000 150</t>
  </si>
  <si>
    <t>2 02 15002 00 0000 150</t>
  </si>
  <si>
    <t>2 02 15002 13 0000 150</t>
  </si>
  <si>
    <t>2 02 20000 00 0000 150</t>
  </si>
  <si>
    <t>2 02 25555 00 0000 150</t>
  </si>
  <si>
    <t>2 02 25555 13 0000 150</t>
  </si>
  <si>
    <t>2 02 29999 00 0000 150</t>
  </si>
  <si>
    <t>2 02 29999 13 0000 150</t>
  </si>
  <si>
    <t>ДОХОДЫ ОТ ОКАЗАНИЯ ПЛАТНЫХ УСЛУГ И КОМПЕНСАЦИИ ЗАТРАТ ГОСУДАРСТВА</t>
  </si>
  <si>
    <t>1 08 07000 01 0000 110</t>
  </si>
  <si>
    <t>1 08 07170 01 0000 110</t>
  </si>
  <si>
    <t>1 08 07175 01 0000 110</t>
  </si>
  <si>
    <t xml:space="preserve">1 05 00000 00 0000 000 </t>
  </si>
  <si>
    <t>1 05 03000 01 0000 110</t>
  </si>
  <si>
    <t>1 05 03010 01 0000 110</t>
  </si>
  <si>
    <t>1 03 02231 01 0000 110</t>
  </si>
  <si>
    <t>1 03 02241 01 0000 110</t>
  </si>
  <si>
    <t>Доходы 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</si>
  <si>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</si>
  <si>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1 03 02261 01 0000 110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</si>
  <si>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</si>
  <si>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</si>
  <si>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</si>
  <si>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</si>
  <si>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</si>
  <si>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</si>
  <si>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Дотации бюджетам городских поселений на выравнивание бюджетной обеспеченности из бюджета субъекта Российской Федерации</t>
  </si>
  <si>
    <t>Субсидии бюджетам городских поселений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</si>
  <si>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</si>
  <si>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</si>
  <si>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</si>
  <si>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</si>
  <si>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Субсидии бюджетам городских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</si>
  <si>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</si>
  <si>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2 02 29900 13 0000 150</t>
  </si>
  <si>
    <t>Субсидии бюджетам городских поселений из местных бюджетов</t>
  </si>
  <si>
    <t>2 02 29900 00 0000 150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</si>
  <si>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</si>
  <si>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Субсидии бюджетам субъектов Российской Федерации (муниципальных образований) из бюджета субъекта Российской Федерации (местного бюджета)
</t>
  </si>
  <si>
    <t>Субсидии бюджетам городских поселений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</si>
  <si>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 xml:space="preserve"> 1 01 02040 01 0000 110</t>
  </si>
  <si>
    <t>1 01 02080 01 0000 110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</si>
  <si>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</si>
  <si>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</si>
  <si>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</si>
  <si>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</si>
  <si>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1 14 06313 13 0000 430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</si>
  <si>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</si>
  <si>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</si>
  <si>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</si>
  <si>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</si>
  <si>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1 14 06310 00 0000 430</t>
  </si>
  <si>
    <t xml:space="preserve">Субсидии бюджетам городских поселений на укрепление материально-технической базы муниципальных учреждений сферы культуры 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</si>
  <si>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</si>
  <si>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2 19 60010 13 0000 150</t>
  </si>
  <si>
    <t>2 19 00000 13 0000 150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</si>
  <si>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</si>
  <si>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2 19 00000 00 0000 000 </t>
  </si>
  <si>
    <t xml:space="preserve">Прочие межбюджетные трансферты, передаваемые бюджетам городских поселений
</t>
  </si>
  <si>
    <t xml:space="preserve">2 02 49999 13 0000 150
  </t>
  </si>
  <si>
    <t xml:space="preserve">Прочие межбюджетные трансферты, передаваемые бюджетам
</t>
  </si>
  <si>
    <t xml:space="preserve">2 02 49999 00 0000 150
</t>
  </si>
  <si>
    <t xml:space="preserve">2 02 40000 00 0000 150
</t>
  </si>
  <si>
    <t>Субсидии бюджетам городских поселений на реализацию народных проектов, прошедших отбор в рамках проекта "Народный бюджет", в области этнокультурного развития народов, проживающих на территоии Республики Коми</t>
  </si>
  <si>
    <t>Субсидии бюджетам городских поселений на реализацию народных проектов в сфере культуры, прошедших отбор в рамках проекта "Народный бюджет"</t>
  </si>
  <si>
    <t xml:space="preserve">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</si>
  <si>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2 02 25467 13 0000 150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</si>
  <si>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</si>
  <si>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2 02 25467 00 0000 150</t>
  </si>
  <si>
    <t xml:space="preserve"> 2 02 02051 13 0000 151</t>
  </si>
  <si>
    <t xml:space="preserve"> 2 02 02051 00 0000 15</t>
  </si>
  <si>
    <t>Инициативные платежи, зачисляемые в бюджеты городских поселений</t>
  </si>
  <si>
    <t>1 17 15030 13 0000 150</t>
  </si>
  <si>
    <t>Инициативные платежи</t>
  </si>
  <si>
    <t>1 17 15000 00 0000 150</t>
  </si>
  <si>
    <t xml:space="preserve"> 1 14 02053 13 0000 410</t>
  </si>
  <si>
    <t xml:space="preserve"> 1 14 02050 13 0000 410</t>
  </si>
  <si>
    <t xml:space="preserve"> 1 14 02000 00 0000 000</t>
  </si>
  <si>
    <t>1 01 02130 01 0000 110</t>
  </si>
  <si>
    <t>1 01 02140 01 0000 110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</si>
  <si>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</si>
  <si>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городских поселений (за исключением земельных участков)
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</si>
  <si>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</si>
  <si>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</si>
  <si>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1 11 09080 13 0000 120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</si>
  <si>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</si>
  <si>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1 13 02060 00 0000 130</t>
  </si>
  <si>
    <t>1 13 02065 13 0000 130</t>
  </si>
  <si>
    <t>1 14 06020 00 0000 430</t>
  </si>
  <si>
    <t>Доходы от продажи земельных участков, государственная собственность на которые не разграничена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</si>
  <si>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</si>
  <si>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</si>
  <si>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1 16 07000 00 0000 140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</si>
  <si>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</si>
  <si>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1 16 07010 00 0000 140
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</si>
  <si>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</si>
  <si>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</si>
  <si>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</si>
  <si>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</si>
  <si>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</si>
  <si>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</si>
  <si>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</si>
  <si>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2 02 25597 00 0000 150</t>
  </si>
  <si>
    <t>Субсидии бюджетам на реконструкцию и капитальный ремонт региональных и муниципальных музеев</t>
  </si>
  <si>
    <t>2 02 25597 13 0000 150</t>
  </si>
  <si>
    <t>Субсидии бюджетам городских поселений на реконструкцию и капитальный ремонт региональных и муниципальных музеев</t>
  </si>
  <si>
    <t>2 04 00000 00 0000 000</t>
  </si>
  <si>
    <t xml:space="preserve">БЕЗВОЗМЕЗДНЫЕ ПОСТУПЛЕНИЯ ОТ НЕГОСУДАРСТВЕННЫХ ОРГАНИЗАЦИЙ
</t>
  </si>
  <si>
    <t>2 04 05000 13 0000 150</t>
  </si>
  <si>
    <t>Безвозмездные поступления от негосударственных организаций в бюджеты городских поселений</t>
  </si>
  <si>
    <t>2 04 05020 13 0000 150</t>
  </si>
  <si>
    <t>Поступления от денежных пожертвований, предоставляемых негосударственными организациями получателям средств бюджетов городских поселений</t>
  </si>
  <si>
    <r>
      <t>ОБЪЕМ ПОСТУПЛЕНИЙ ДОХОДОВ БЮДЖЕТА МУНИЦИПАЛЬНОГО ОБРАЗОВАНИЯ 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 НА 2024 ГОД</t>
    </r>
  </si>
  <si>
    <t>Субсидии бюджетам городских поселений на реализацию отдельных мероприятий (проектов) в сфере благоустройства</t>
  </si>
  <si>
    <t>от 22 декабря 2023 года № 5-13/115</t>
  </si>
  <si>
    <t>Изменение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</si>
  <si>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</si>
  <si>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</si>
  <si>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</si>
  <si>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</si>
  <si>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Приложение 2</t>
  </si>
  <si>
    <r>
      <t>ОБЪЕМ ПОСТУПЛЕНИЙ ДОХОДОВ БЮДЖЕТА МУНИЦИПАЛЬНОГО ОБРАЗОВАНИЯ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ГОРОДСКОГО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ПОСЕЛЕНИЯ "ПЕЧОРА"</t>
    </r>
  </si>
  <si>
    <t xml:space="preserve"> НА ПЛАНОВЫЙ ПЕРИОД 2025 И 2026 ГОДОВ</t>
  </si>
  <si>
    <t xml:space="preserve">Наименование </t>
  </si>
  <si>
    <t>Сумма (тыс. рублей)</t>
  </si>
  <si>
    <t>2025 год</t>
  </si>
  <si>
    <t>2026 год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</si>
  <si>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</si>
  <si>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</si>
  <si>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000 1 09  04050 13 0000 110</t>
  </si>
  <si>
    <t>Земельный налог (по обязательствам, возникшим до 1 января 2006 года), мобилизуемый на территориях городских поселений</t>
  </si>
  <si>
    <t>ДОХОДЫ  ОТ ИСПОЛЬЗОВАНИЯ  ИМУЩЕСТВА, НАХОДЯЩЕГОСЯ В ГОСУДАРСТВЕННОЙ И МУНИЦИПАЛЬНОЙ 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</si>
  <si>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</si>
  <si>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</si>
  <si>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</si>
  <si>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</si>
  <si>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 1 13 02000 00 0000 130</t>
  </si>
  <si>
    <t>000 1 13 02060 00 0000 130</t>
  </si>
  <si>
    <t>000 1 13 02065 13 0000 130</t>
  </si>
  <si>
    <t xml:space="preserve"> 1 13 02990 00 0000 130</t>
  </si>
  <si>
    <t xml:space="preserve"> 1 13 02995 13 0000 130</t>
  </si>
  <si>
    <t>116 00000 00 0000 000</t>
  </si>
  <si>
    <t>000 1 16 30000 01 0000 140</t>
  </si>
  <si>
    <t>Денежные взыскания (штрафы) за правонарушения в области дорожного движения</t>
  </si>
  <si>
    <t>000 116 30010 01 0000 140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</si>
  <si>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</si>
  <si>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000 116 30015 01 0000 140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</si>
  <si>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поселений</t>
  </si>
  <si>
    <t>1 16 90000 00 0000 140</t>
  </si>
  <si>
    <t>Прочие поступления от денежных взысканий (штрафов) и иных сумм в возмещение ущерба</t>
  </si>
  <si>
    <t>1 16 90050 13 0000 140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</si>
  <si>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</si>
  <si>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2 02 01003 00 0000 151</t>
  </si>
  <si>
    <t xml:space="preserve"> 2 02 01003 13 0000 151</t>
  </si>
  <si>
    <t>Субсидии бюджетам городских поселений на реализацию мероприятий по благоустройству территорий</t>
  </si>
  <si>
    <t>Субсидии бюджетам городских поселений на поддержку муниципальных программ формирования современной городской среды</t>
  </si>
  <si>
    <t xml:space="preserve">Субсидии бюджетам городских поселений на капитальный ремонт, ремонт улиц и проездов  в населенных пунктах в Республике Коми за счет средств Республиканского бюджета РК </t>
  </si>
  <si>
    <t>Субсидии бюджетам городских поселений на реконструкцию, капитальный ремонт и ремонт автомобильных дорог общего пользования местного значения</t>
  </si>
  <si>
    <t>Субсидии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</si>
  <si>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Субсидии бюджетам городских поселений на капитальных ремонт и ремонт дворовых территорий многоквартирных домов, проездов к дворовым территориям многоквартирных домов населенных пунктов в Республике Коми</t>
  </si>
  <si>
    <t>Субсидии бюджетам городских поселений на капитальный ремонт и ремонт автомобильных дорог общего пользования населенных пунктов в Республике Коми</t>
  </si>
  <si>
    <t>2 02 40000 00 0000 150</t>
  </si>
  <si>
    <t>2 02 49999 00 0000 150</t>
  </si>
  <si>
    <t>Прочие межбюджетные трансферты, передаваемые бюджетам</t>
  </si>
  <si>
    <t>2 02 49999 13 0000 150</t>
  </si>
  <si>
    <t>Прочие межбюджетные трансферты, передаваемые бюджетам городских поселений</t>
  </si>
  <si>
    <t xml:space="preserve">000 2 19 00000 00 0000 000 </t>
  </si>
  <si>
    <t>ВОЗВРАТ ОСТАТКОВ СУБСИДИЙ,  СУБВЕНЦИЙ  И ИНЫХ МЕЖБЮДЖЕТНЫХ  ТРАНСФЕРТОВ,  ИМЕЮЩИХ ЦЕЛЕВОЕ НАЗНАЧЕНИЕ, ПРОШЛЫХ ЛЕТ</t>
  </si>
  <si>
    <t xml:space="preserve">000 2 19 05000 13 0000 151 </t>
  </si>
  <si>
    <t>Возврат остатков субсидий,  субвенций  и  иных межбюджетных  трансфертов,  имеющих целевое  назначение,  прошлых   лет   из бюджетов городских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</si>
  <si>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</si>
  <si>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</si>
  <si>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</si>
  <si>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>2 02 25590 13 0000 150</t>
  </si>
  <si>
    <t>Субсидии бюджетам городских поселений на техническое оснащение региональных и муниципальных музеев</t>
  </si>
  <si>
    <t>2 02 25590 00 0000 150</t>
  </si>
  <si>
    <t>Субсидии бюджетам на техническое оснащение региональных и муниципальных музеев</t>
  </si>
  <si>
    <t>от 6 марта 2024 года № 5-14/123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</si>
</sst>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000"/>
    <numFmt numFmtId="166" formatCode="#,##0.0"/>
    <numFmt numFmtId="167" formatCode="#,##0.000"/>
    <numFmt numFmtId="168" formatCode="0.0"/>
    <numFmt numFmtId="169" formatCode="_-* #,##0.0_р_._-;\-* #,##0.0_р_._-;_-* &quot;-&quot;??_р_._-;_-@_-"/>
    <numFmt numFmtId="170" formatCode="_-* #,##0_р_._-;\-* #,##0_р_._-;_-* &quot;-&quot;??_р_._-;_-@_-"/>
  </numFmts>
  <fonts count="17" x14ac:knownFonts="1">
    <font>
      <sz val="10"/>
      <name val="Arial"/>
    </font>
    <font>
      <sz val="12"/>
      <name val="Times New Roman"/>
      <family val="1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3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6" fontId="7" fillId="0" borderId="1" xfId="0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167" fontId="7" fillId="0" borderId="0" xfId="0" applyNumberFormat="1" applyFont="1" applyFill="1" applyBorder="1" applyAlignment="1">
      <alignment horizontal="center" vertical="center"/>
    </xf>
    <xf numFmtId="1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67" fontId="7" fillId="0" borderId="2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left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top"/>
    </xf>
    <xf numFmtId="0" fontId="8" fillId="0" borderId="1" xfId="1" applyFont="1" applyFill="1" applyBorder="1" applyAlignment="1">
      <alignment vertical="top" wrapText="1"/>
    </xf>
    <xf numFmtId="166" fontId="8" fillId="0" borderId="1" xfId="0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49" fontId="7" fillId="3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top" wrapText="1"/>
    </xf>
    <xf numFmtId="166" fontId="7" fillId="3" borderId="1" xfId="0" applyNumberFormat="1" applyFont="1" applyFill="1" applyBorder="1" applyAlignment="1">
      <alignment horizontal="center"/>
    </xf>
    <xf numFmtId="166" fontId="8" fillId="0" borderId="1" xfId="2" applyNumberFormat="1" applyFont="1" applyFill="1" applyBorder="1" applyAlignment="1">
      <alignment horizontal="center" vertical="top"/>
    </xf>
    <xf numFmtId="0" fontId="8" fillId="0" borderId="1" xfId="2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center" vertical="top" wrapText="1"/>
    </xf>
    <xf numFmtId="166" fontId="7" fillId="0" borderId="1" xfId="1" applyNumberFormat="1" applyFont="1" applyFill="1" applyBorder="1" applyAlignment="1">
      <alignment horizontal="center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left" vertical="top" wrapText="1"/>
    </xf>
    <xf numFmtId="168" fontId="7" fillId="3" borderId="1" xfId="0" applyNumberFormat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vertical="top" wrapText="1"/>
    </xf>
    <xf numFmtId="49" fontId="8" fillId="0" borderId="1" xfId="1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168" fontId="7" fillId="3" borderId="1" xfId="0" applyNumberFormat="1" applyFont="1" applyFill="1" applyBorder="1" applyAlignment="1">
      <alignment horizontal="center"/>
    </xf>
    <xf numFmtId="169" fontId="7" fillId="3" borderId="1" xfId="3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left" vertical="top" wrapText="1"/>
    </xf>
    <xf numFmtId="49" fontId="7" fillId="0" borderId="1" xfId="1" applyNumberFormat="1" applyFont="1" applyFill="1" applyBorder="1" applyAlignment="1">
      <alignment horizontal="left" wrapText="1"/>
    </xf>
    <xf numFmtId="168" fontId="7" fillId="0" borderId="1" xfId="3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66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 vertical="center"/>
    </xf>
    <xf numFmtId="166" fontId="9" fillId="0" borderId="0" xfId="0" applyNumberFormat="1" applyFont="1" applyFill="1" applyAlignment="1">
      <alignment vertical="center"/>
    </xf>
    <xf numFmtId="0" fontId="15" fillId="0" borderId="0" xfId="0" applyFont="1"/>
    <xf numFmtId="166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/>
    <xf numFmtId="166" fontId="11" fillId="0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vertical="center" wrapText="1"/>
    </xf>
    <xf numFmtId="1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66" fontId="11" fillId="0" borderId="0" xfId="1" applyNumberFormat="1" applyFont="1" applyFill="1" applyBorder="1" applyAlignment="1" applyProtection="1">
      <alignment horizontal="center" vertical="center"/>
      <protection locked="0"/>
    </xf>
    <xf numFmtId="170" fontId="14" fillId="0" borderId="2" xfId="1" applyNumberFormat="1" applyFont="1" applyFill="1" applyBorder="1" applyAlignment="1">
      <alignment horizontal="center" vertical="center"/>
    </xf>
    <xf numFmtId="167" fontId="14" fillId="0" borderId="2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top"/>
    </xf>
    <xf numFmtId="0" fontId="9" fillId="0" borderId="1" xfId="1" applyFont="1" applyFill="1" applyBorder="1" applyAlignment="1">
      <alignment vertical="top" wrapText="1"/>
    </xf>
    <xf numFmtId="166" fontId="15" fillId="0" borderId="0" xfId="0" applyNumberFormat="1" applyFont="1"/>
    <xf numFmtId="49" fontId="11" fillId="0" borderId="1" xfId="1" applyNumberFormat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top" wrapText="1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vertical="top" wrapText="1"/>
    </xf>
    <xf numFmtId="166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top"/>
    </xf>
    <xf numFmtId="0" fontId="11" fillId="0" borderId="1" xfId="2" applyFont="1" applyFill="1" applyBorder="1" applyAlignment="1">
      <alignment horizontal="left" vertical="top" wrapText="1"/>
    </xf>
    <xf numFmtId="49" fontId="11" fillId="3" borderId="1" xfId="2" applyNumberFormat="1" applyFont="1" applyFill="1" applyBorder="1" applyAlignment="1">
      <alignment horizontal="center" vertical="top"/>
    </xf>
    <xf numFmtId="0" fontId="11" fillId="3" borderId="1" xfId="2" applyFont="1" applyFill="1" applyBorder="1" applyAlignment="1">
      <alignment horizontal="left" vertical="top" wrapText="1"/>
    </xf>
    <xf numFmtId="166" fontId="9" fillId="0" borderId="1" xfId="2" applyNumberFormat="1" applyFont="1" applyFill="1" applyBorder="1" applyAlignment="1">
      <alignment horizontal="center" vertical="top"/>
    </xf>
    <xf numFmtId="0" fontId="9" fillId="0" borderId="1" xfId="2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11" fillId="0" borderId="1" xfId="1" applyNumberFormat="1" applyFont="1" applyFill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9" fontId="14" fillId="0" borderId="1" xfId="1" applyNumberFormat="1" applyFont="1" applyFill="1" applyBorder="1" applyAlignment="1">
      <alignment horizontal="center" vertical="top" wrapText="1"/>
    </xf>
    <xf numFmtId="0" fontId="14" fillId="0" borderId="1" xfId="1" applyFont="1" applyFill="1" applyBorder="1" applyAlignment="1">
      <alignment vertical="top" wrapText="1"/>
    </xf>
    <xf numFmtId="166" fontId="14" fillId="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166" fontId="16" fillId="0" borderId="1" xfId="1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6" fontId="9" fillId="0" borderId="1" xfId="1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left" vertical="top" wrapText="1"/>
    </xf>
    <xf numFmtId="168" fontId="7" fillId="0" borderId="1" xfId="3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166" fontId="14" fillId="0" borderId="0" xfId="0" applyNumberFormat="1" applyFont="1" applyFill="1" applyAlignment="1">
      <alignment horizontal="right" vertical="center"/>
    </xf>
    <xf numFmtId="166" fontId="11" fillId="0" borderId="0" xfId="0" applyNumberFormat="1" applyFont="1" applyFill="1" applyAlignment="1">
      <alignment horizontal="right" vertical="center"/>
    </xf>
  </cellXfs>
  <cellStyles count="4">
    <cellStyle name="Обычный" xfId="0" builtinId="0"/>
    <cellStyle name="Обычный_Лист1" xfId="1"/>
    <cellStyle name="Обычный_Лист1_1" xfId="2"/>
    <cellStyle name="Финансовый" xfId="3" builtinId="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5"/>
  <sheetViews>
    <sheetView view="pageBreakPreview" topLeftCell="B1" zoomScaleNormal="90" zoomScaleSheetLayoutView="100" workbookViewId="0">
      <selection activeCell="E11" sqref="E11"/>
    </sheetView>
  </sheetViews>
  <sheetFormatPr defaultColWidth="9" defaultRowHeight="15.75" x14ac:dyDescent="0.25"/>
  <cols>
    <col min="1" max="1" width="38.140625" style="1" customWidth="1"/>
    <col min="2" max="2" width="150.140625" style="1" customWidth="1"/>
    <col min="3" max="3" width="19" style="9" hidden="1" customWidth="1"/>
    <col min="4" max="4" width="15.5703125" style="1" hidden="1" customWidth="1"/>
    <col min="5" max="5" width="17.85546875" style="1" customWidth="1"/>
    <col min="6" max="16384" width="9" style="1"/>
  </cols>
  <sheetData>
    <row r="1" spans="1:5" ht="18.75" x14ac:dyDescent="0.3">
      <c r="B1" s="75"/>
      <c r="C1" s="136" t="s">
        <v>0</v>
      </c>
      <c r="D1" s="136"/>
      <c r="E1" s="136"/>
    </row>
    <row r="2" spans="1:5" ht="18.75" x14ac:dyDescent="0.3">
      <c r="B2" s="137" t="s">
        <v>42</v>
      </c>
      <c r="C2" s="137"/>
      <c r="D2" s="137"/>
      <c r="E2" s="137"/>
    </row>
    <row r="3" spans="1:5" ht="18.75" x14ac:dyDescent="0.3">
      <c r="B3" s="137" t="s">
        <v>330</v>
      </c>
      <c r="C3" s="137"/>
      <c r="D3" s="137"/>
      <c r="E3" s="137"/>
    </row>
    <row r="5" spans="1:5" ht="18.75" x14ac:dyDescent="0.3">
      <c r="B5" s="136" t="s">
        <v>0</v>
      </c>
      <c r="C5" s="136"/>
      <c r="D5" s="136"/>
      <c r="E5" s="136"/>
    </row>
    <row r="6" spans="1:5" ht="18.75" x14ac:dyDescent="0.3">
      <c r="B6" s="136" t="s">
        <v>42</v>
      </c>
      <c r="C6" s="136"/>
      <c r="D6" s="136"/>
      <c r="E6" s="136"/>
    </row>
    <row r="7" spans="1:5" ht="18.75" x14ac:dyDescent="0.3">
      <c r="B7" s="136" t="s">
        <v>267</v>
      </c>
      <c r="C7" s="136"/>
      <c r="D7" s="136"/>
      <c r="E7" s="136"/>
    </row>
    <row r="8" spans="1:5" x14ac:dyDescent="0.25">
      <c r="A8" s="6"/>
      <c r="B8" s="10"/>
      <c r="C8" s="7"/>
    </row>
    <row r="9" spans="1:5" x14ac:dyDescent="0.25">
      <c r="A9" s="6"/>
      <c r="B9" s="6"/>
      <c r="C9" s="8"/>
    </row>
    <row r="10" spans="1:5" s="11" customFormat="1" ht="18.75" x14ac:dyDescent="0.2">
      <c r="A10" s="135" t="s">
        <v>265</v>
      </c>
      <c r="B10" s="135"/>
      <c r="C10" s="135"/>
      <c r="D10" s="135"/>
      <c r="E10" s="135"/>
    </row>
    <row r="11" spans="1:5" ht="20.25" x14ac:dyDescent="0.25">
      <c r="A11" s="13"/>
      <c r="B11" s="13"/>
      <c r="C11" s="14"/>
    </row>
    <row r="12" spans="1:5" ht="20.25" x14ac:dyDescent="0.25">
      <c r="A12" s="15"/>
      <c r="B12" s="16"/>
      <c r="C12" s="17"/>
    </row>
    <row r="13" spans="1:5" ht="60.75" x14ac:dyDescent="0.25">
      <c r="A13" s="18" t="s">
        <v>141</v>
      </c>
      <c r="B13" s="19" t="s">
        <v>101</v>
      </c>
      <c r="C13" s="20" t="s">
        <v>102</v>
      </c>
      <c r="D13" s="20" t="s">
        <v>268</v>
      </c>
      <c r="E13" s="20" t="s">
        <v>102</v>
      </c>
    </row>
    <row r="14" spans="1:5" ht="21.75" customHeight="1" x14ac:dyDescent="0.25">
      <c r="A14" s="21" t="s">
        <v>104</v>
      </c>
      <c r="B14" s="22" t="s">
        <v>11</v>
      </c>
      <c r="C14" s="23">
        <f>C15+C34+C24+C38+C46+C54+C79+C91+C70+C50+C97</f>
        <v>180752</v>
      </c>
      <c r="D14" s="23">
        <f>D15+D34+D24+D38+D46+D54+D79+D91+D70+D50+D97</f>
        <v>0</v>
      </c>
      <c r="E14" s="23">
        <f>C14+D14</f>
        <v>180752</v>
      </c>
    </row>
    <row r="15" spans="1:5" ht="20.25" x14ac:dyDescent="0.3">
      <c r="A15" s="24" t="s">
        <v>105</v>
      </c>
      <c r="B15" s="25" t="s">
        <v>98</v>
      </c>
      <c r="C15" s="26">
        <f>C16</f>
        <v>137528</v>
      </c>
      <c r="D15" s="26">
        <f>D16</f>
        <v>0</v>
      </c>
      <c r="E15" s="23">
        <f t="shared" ref="E15:E78" si="0">C15+D15</f>
        <v>137528</v>
      </c>
    </row>
    <row r="16" spans="1:5" ht="20.25" x14ac:dyDescent="0.3">
      <c r="A16" s="27" t="s">
        <v>106</v>
      </c>
      <c r="B16" s="28" t="s">
        <v>1</v>
      </c>
      <c r="C16" s="12">
        <f>C17+C18+C19+C20+C21+C22+C23</f>
        <v>137528</v>
      </c>
      <c r="D16" s="12">
        <f>D17+D18+D19+D20+D21+D22+D23</f>
        <v>0</v>
      </c>
      <c r="E16" s="76">
        <f t="shared" si="0"/>
        <v>137528</v>
      </c>
    </row>
    <row r="17" spans="1:5" ht="81.75" customHeight="1" x14ac:dyDescent="0.3">
      <c r="A17" s="27" t="s">
        <v>107</v>
      </c>
      <c r="B17" s="29" t="s">
        <v>269</v>
      </c>
      <c r="C17" s="12">
        <v>134000</v>
      </c>
      <c r="D17" s="12"/>
      <c r="E17" s="77">
        <f t="shared" si="0"/>
        <v>134000</v>
      </c>
    </row>
    <row r="18" spans="1:5" ht="81" customHeight="1" x14ac:dyDescent="0.3">
      <c r="A18" s="27" t="s">
        <v>108</v>
      </c>
      <c r="B18" s="28" t="s">
        <v>85</v>
      </c>
      <c r="C18" s="12">
        <v>390</v>
      </c>
      <c r="D18" s="12"/>
      <c r="E18" s="77">
        <f t="shared" si="0"/>
        <v>390</v>
      </c>
    </row>
    <row r="19" spans="1:5" ht="64.5" customHeight="1" x14ac:dyDescent="0.3">
      <c r="A19" s="27" t="s">
        <v>109</v>
      </c>
      <c r="B19" s="29" t="s">
        <v>270</v>
      </c>
      <c r="C19" s="12">
        <v>910</v>
      </c>
      <c r="D19" s="12"/>
      <c r="E19" s="77">
        <f t="shared" si="0"/>
        <v>910</v>
      </c>
    </row>
    <row r="20" spans="1:5" ht="81" hidden="1" x14ac:dyDescent="0.3">
      <c r="A20" s="27" t="s">
        <v>193</v>
      </c>
      <c r="B20" s="29" t="s">
        <v>33</v>
      </c>
      <c r="C20" s="12"/>
      <c r="D20" s="12"/>
      <c r="E20" s="77">
        <f t="shared" si="0"/>
        <v>0</v>
      </c>
    </row>
    <row r="21" spans="1:5" ht="104.25" customHeight="1" x14ac:dyDescent="0.3">
      <c r="A21" s="66" t="s">
        <v>194</v>
      </c>
      <c r="B21" s="28" t="s">
        <v>325</v>
      </c>
      <c r="C21" s="12">
        <v>600</v>
      </c>
      <c r="D21" s="12"/>
      <c r="E21" s="77">
        <f t="shared" si="0"/>
        <v>600</v>
      </c>
    </row>
    <row r="22" spans="1:5" ht="64.5" customHeight="1" x14ac:dyDescent="0.3">
      <c r="A22" s="66" t="s">
        <v>231</v>
      </c>
      <c r="B22" s="29" t="s">
        <v>271</v>
      </c>
      <c r="C22" s="12">
        <v>620</v>
      </c>
      <c r="D22" s="12"/>
      <c r="E22" s="77">
        <f t="shared" si="0"/>
        <v>620</v>
      </c>
    </row>
    <row r="23" spans="1:5" ht="61.5" customHeight="1" x14ac:dyDescent="0.3">
      <c r="A23" s="66" t="s">
        <v>232</v>
      </c>
      <c r="B23" s="29" t="s">
        <v>272</v>
      </c>
      <c r="C23" s="12">
        <v>1008</v>
      </c>
      <c r="D23" s="12"/>
      <c r="E23" s="77">
        <f t="shared" si="0"/>
        <v>1008</v>
      </c>
    </row>
    <row r="24" spans="1:5" ht="42" customHeight="1" x14ac:dyDescent="0.3">
      <c r="A24" s="24" t="s">
        <v>110</v>
      </c>
      <c r="B24" s="25" t="s">
        <v>43</v>
      </c>
      <c r="C24" s="26">
        <f>C25</f>
        <v>1570</v>
      </c>
      <c r="D24" s="26">
        <f>D25</f>
        <v>0</v>
      </c>
      <c r="E24" s="26">
        <f t="shared" si="0"/>
        <v>1570</v>
      </c>
    </row>
    <row r="25" spans="1:5" ht="21.75" customHeight="1" x14ac:dyDescent="0.3">
      <c r="A25" s="27" t="s">
        <v>111</v>
      </c>
      <c r="B25" s="29" t="s">
        <v>44</v>
      </c>
      <c r="C25" s="12">
        <f>C30+C26+C28+C32</f>
        <v>1570</v>
      </c>
      <c r="D25" s="12">
        <f>D30+D26+D28+D32</f>
        <v>0</v>
      </c>
      <c r="E25" s="77">
        <f t="shared" si="0"/>
        <v>1570</v>
      </c>
    </row>
    <row r="26" spans="1:5" ht="62.25" customHeight="1" x14ac:dyDescent="0.3">
      <c r="A26" s="30" t="s">
        <v>112</v>
      </c>
      <c r="B26" s="29" t="s">
        <v>45</v>
      </c>
      <c r="C26" s="12">
        <f>C27</f>
        <v>819</v>
      </c>
      <c r="D26" s="12">
        <f>D27</f>
        <v>0</v>
      </c>
      <c r="E26" s="77">
        <f t="shared" si="0"/>
        <v>819</v>
      </c>
    </row>
    <row r="27" spans="1:5" ht="83.25" customHeight="1" x14ac:dyDescent="0.3">
      <c r="A27" s="30" t="s">
        <v>168</v>
      </c>
      <c r="B27" s="29" t="s">
        <v>195</v>
      </c>
      <c r="C27" s="12">
        <v>819</v>
      </c>
      <c r="D27" s="12"/>
      <c r="E27" s="77">
        <f t="shared" si="0"/>
        <v>819</v>
      </c>
    </row>
    <row r="28" spans="1:5" ht="64.5" customHeight="1" x14ac:dyDescent="0.3">
      <c r="A28" s="30" t="s">
        <v>113</v>
      </c>
      <c r="B28" s="29" t="s">
        <v>46</v>
      </c>
      <c r="C28" s="12">
        <f>C29</f>
        <v>4</v>
      </c>
      <c r="D28" s="12">
        <f>D29</f>
        <v>0</v>
      </c>
      <c r="E28" s="77">
        <f t="shared" si="0"/>
        <v>4</v>
      </c>
    </row>
    <row r="29" spans="1:5" ht="102.75" customHeight="1" x14ac:dyDescent="0.3">
      <c r="A29" s="30" t="s">
        <v>169</v>
      </c>
      <c r="B29" s="29" t="s">
        <v>196</v>
      </c>
      <c r="C29" s="12">
        <v>4</v>
      </c>
      <c r="D29" s="12"/>
      <c r="E29" s="77">
        <f t="shared" si="0"/>
        <v>4</v>
      </c>
    </row>
    <row r="30" spans="1:5" ht="63" customHeight="1" x14ac:dyDescent="0.3">
      <c r="A30" s="30" t="s">
        <v>114</v>
      </c>
      <c r="B30" s="29" t="s">
        <v>170</v>
      </c>
      <c r="C30" s="12">
        <f>C31</f>
        <v>849</v>
      </c>
      <c r="D30" s="12">
        <f>D31</f>
        <v>0</v>
      </c>
      <c r="E30" s="77">
        <f t="shared" si="0"/>
        <v>849</v>
      </c>
    </row>
    <row r="31" spans="1:5" ht="86.25" customHeight="1" x14ac:dyDescent="0.3">
      <c r="A31" s="30" t="s">
        <v>171</v>
      </c>
      <c r="B31" s="29" t="s">
        <v>197</v>
      </c>
      <c r="C31" s="12">
        <v>849</v>
      </c>
      <c r="D31" s="12"/>
      <c r="E31" s="77">
        <f t="shared" si="0"/>
        <v>849</v>
      </c>
    </row>
    <row r="32" spans="1:5" ht="60.75" customHeight="1" x14ac:dyDescent="0.3">
      <c r="A32" s="30" t="s">
        <v>142</v>
      </c>
      <c r="B32" s="29" t="s">
        <v>47</v>
      </c>
      <c r="C32" s="12">
        <f>C33</f>
        <v>-102</v>
      </c>
      <c r="D32" s="12">
        <f>D33</f>
        <v>0</v>
      </c>
      <c r="E32" s="77">
        <f t="shared" si="0"/>
        <v>-102</v>
      </c>
    </row>
    <row r="33" spans="1:5" ht="81" customHeight="1" x14ac:dyDescent="0.3">
      <c r="A33" s="30" t="s">
        <v>172</v>
      </c>
      <c r="B33" s="29" t="s">
        <v>198</v>
      </c>
      <c r="C33" s="12">
        <v>-102</v>
      </c>
      <c r="D33" s="12"/>
      <c r="E33" s="77">
        <f t="shared" si="0"/>
        <v>-102</v>
      </c>
    </row>
    <row r="34" spans="1:5" ht="21.75" customHeight="1" x14ac:dyDescent="0.3">
      <c r="A34" s="24" t="s">
        <v>165</v>
      </c>
      <c r="B34" s="31" t="s">
        <v>2</v>
      </c>
      <c r="C34" s="26">
        <f>C35</f>
        <v>8</v>
      </c>
      <c r="D34" s="26">
        <f>D35</f>
        <v>0</v>
      </c>
      <c r="E34" s="26">
        <f t="shared" si="0"/>
        <v>8</v>
      </c>
    </row>
    <row r="35" spans="1:5" ht="19.5" customHeight="1" x14ac:dyDescent="0.3">
      <c r="A35" s="27" t="s">
        <v>166</v>
      </c>
      <c r="B35" s="28" t="s">
        <v>3</v>
      </c>
      <c r="C35" s="12">
        <f>C37+C36</f>
        <v>8</v>
      </c>
      <c r="D35" s="12">
        <f>D37+D36</f>
        <v>0</v>
      </c>
      <c r="E35" s="77">
        <f t="shared" si="0"/>
        <v>8</v>
      </c>
    </row>
    <row r="36" spans="1:5" ht="20.25" customHeight="1" x14ac:dyDescent="0.3">
      <c r="A36" s="27" t="s">
        <v>167</v>
      </c>
      <c r="B36" s="28" t="s">
        <v>3</v>
      </c>
      <c r="C36" s="12">
        <v>8</v>
      </c>
      <c r="D36" s="12"/>
      <c r="E36" s="77">
        <f t="shared" si="0"/>
        <v>8</v>
      </c>
    </row>
    <row r="37" spans="1:5" ht="20.25" hidden="1" x14ac:dyDescent="0.3">
      <c r="A37" s="27" t="s">
        <v>25</v>
      </c>
      <c r="B37" s="32" t="s">
        <v>26</v>
      </c>
      <c r="C37" s="12"/>
      <c r="D37" s="12"/>
      <c r="E37" s="26">
        <f t="shared" si="0"/>
        <v>0</v>
      </c>
    </row>
    <row r="38" spans="1:5" ht="20.25" customHeight="1" x14ac:dyDescent="0.3">
      <c r="A38" s="24" t="s">
        <v>115</v>
      </c>
      <c r="B38" s="31" t="s">
        <v>97</v>
      </c>
      <c r="C38" s="26">
        <f>C39+C41</f>
        <v>34800</v>
      </c>
      <c r="D38" s="26">
        <f>D39+D41</f>
        <v>0</v>
      </c>
      <c r="E38" s="26">
        <f t="shared" si="0"/>
        <v>34800</v>
      </c>
    </row>
    <row r="39" spans="1:5" ht="20.25" customHeight="1" x14ac:dyDescent="0.3">
      <c r="A39" s="33" t="s">
        <v>116</v>
      </c>
      <c r="B39" s="34" t="s">
        <v>4</v>
      </c>
      <c r="C39" s="12">
        <f>C40</f>
        <v>23900</v>
      </c>
      <c r="D39" s="12">
        <f>D40</f>
        <v>0</v>
      </c>
      <c r="E39" s="77">
        <f t="shared" si="0"/>
        <v>23900</v>
      </c>
    </row>
    <row r="40" spans="1:5" ht="41.25" customHeight="1" x14ac:dyDescent="0.3">
      <c r="A40" s="33" t="s">
        <v>117</v>
      </c>
      <c r="B40" s="34" t="s">
        <v>70</v>
      </c>
      <c r="C40" s="12">
        <v>23900</v>
      </c>
      <c r="D40" s="12"/>
      <c r="E40" s="77">
        <f t="shared" si="0"/>
        <v>23900</v>
      </c>
    </row>
    <row r="41" spans="1:5" s="3" customFormat="1" ht="19.5" customHeight="1" x14ac:dyDescent="0.3">
      <c r="A41" s="35" t="s">
        <v>118</v>
      </c>
      <c r="B41" s="36" t="s">
        <v>5</v>
      </c>
      <c r="C41" s="37">
        <f>C42+C44</f>
        <v>10900</v>
      </c>
      <c r="D41" s="37">
        <f>D42+D44</f>
        <v>0</v>
      </c>
      <c r="E41" s="77">
        <f t="shared" si="0"/>
        <v>10900</v>
      </c>
    </row>
    <row r="42" spans="1:5" s="3" customFormat="1" ht="21" customHeight="1" x14ac:dyDescent="0.3">
      <c r="A42" s="35" t="s">
        <v>119</v>
      </c>
      <c r="B42" s="36" t="s">
        <v>71</v>
      </c>
      <c r="C42" s="37">
        <f>C43</f>
        <v>7800</v>
      </c>
      <c r="D42" s="37">
        <f>D43</f>
        <v>0</v>
      </c>
      <c r="E42" s="77">
        <f t="shared" si="0"/>
        <v>7800</v>
      </c>
    </row>
    <row r="43" spans="1:5" s="3" customFormat="1" ht="23.25" customHeight="1" x14ac:dyDescent="0.3">
      <c r="A43" s="35" t="s">
        <v>120</v>
      </c>
      <c r="B43" s="36" t="s">
        <v>72</v>
      </c>
      <c r="C43" s="37">
        <v>7800</v>
      </c>
      <c r="D43" s="37"/>
      <c r="E43" s="77">
        <f t="shared" si="0"/>
        <v>7800</v>
      </c>
    </row>
    <row r="44" spans="1:5" s="3" customFormat="1" ht="20.25" customHeight="1" x14ac:dyDescent="0.3">
      <c r="A44" s="35" t="s">
        <v>121</v>
      </c>
      <c r="B44" s="36" t="s">
        <v>73</v>
      </c>
      <c r="C44" s="37">
        <f>C45</f>
        <v>3100</v>
      </c>
      <c r="D44" s="37">
        <f>D45</f>
        <v>0</v>
      </c>
      <c r="E44" s="77">
        <f t="shared" si="0"/>
        <v>3100</v>
      </c>
    </row>
    <row r="45" spans="1:5" s="3" customFormat="1" ht="39.75" customHeight="1" x14ac:dyDescent="0.3">
      <c r="A45" s="35" t="s">
        <v>122</v>
      </c>
      <c r="B45" s="36" t="s">
        <v>74</v>
      </c>
      <c r="C45" s="37">
        <v>3100</v>
      </c>
      <c r="D45" s="37"/>
      <c r="E45" s="77">
        <f t="shared" si="0"/>
        <v>3100</v>
      </c>
    </row>
    <row r="46" spans="1:5" ht="24.75" customHeight="1" x14ac:dyDescent="0.3">
      <c r="A46" s="38" t="s">
        <v>145</v>
      </c>
      <c r="B46" s="39" t="s">
        <v>38</v>
      </c>
      <c r="C46" s="26">
        <f t="shared" ref="C46:D48" si="1">C47</f>
        <v>95</v>
      </c>
      <c r="D46" s="26">
        <f t="shared" si="1"/>
        <v>0</v>
      </c>
      <c r="E46" s="26">
        <f t="shared" si="0"/>
        <v>95</v>
      </c>
    </row>
    <row r="47" spans="1:5" ht="41.25" customHeight="1" x14ac:dyDescent="0.3">
      <c r="A47" s="27" t="s">
        <v>162</v>
      </c>
      <c r="B47" s="34" t="s">
        <v>39</v>
      </c>
      <c r="C47" s="12">
        <f t="shared" si="1"/>
        <v>95</v>
      </c>
      <c r="D47" s="12">
        <f t="shared" si="1"/>
        <v>0</v>
      </c>
      <c r="E47" s="77">
        <f t="shared" si="0"/>
        <v>95</v>
      </c>
    </row>
    <row r="48" spans="1:5" ht="42.75" customHeight="1" x14ac:dyDescent="0.3">
      <c r="A48" s="27" t="s">
        <v>163</v>
      </c>
      <c r="B48" s="34" t="s">
        <v>40</v>
      </c>
      <c r="C48" s="12">
        <f t="shared" si="1"/>
        <v>95</v>
      </c>
      <c r="D48" s="12">
        <f t="shared" si="1"/>
        <v>0</v>
      </c>
      <c r="E48" s="77">
        <f t="shared" si="0"/>
        <v>95</v>
      </c>
    </row>
    <row r="49" spans="1:5" ht="60.75" customHeight="1" x14ac:dyDescent="0.3">
      <c r="A49" s="27" t="s">
        <v>164</v>
      </c>
      <c r="B49" s="34" t="s">
        <v>41</v>
      </c>
      <c r="C49" s="12">
        <v>95</v>
      </c>
      <c r="D49" s="12"/>
      <c r="E49" s="77">
        <f t="shared" si="0"/>
        <v>95</v>
      </c>
    </row>
    <row r="50" spans="1:5" ht="40.5" hidden="1" x14ac:dyDescent="0.3">
      <c r="A50" s="40" t="s">
        <v>17</v>
      </c>
      <c r="B50" s="41" t="s">
        <v>18</v>
      </c>
      <c r="C50" s="42">
        <f t="shared" ref="C50:D52" si="2">C51</f>
        <v>0</v>
      </c>
      <c r="D50" s="42">
        <f t="shared" si="2"/>
        <v>0</v>
      </c>
      <c r="E50" s="26">
        <f t="shared" si="0"/>
        <v>0</v>
      </c>
    </row>
    <row r="51" spans="1:5" ht="20.25" hidden="1" x14ac:dyDescent="0.3">
      <c r="A51" s="43" t="s">
        <v>19</v>
      </c>
      <c r="B51" s="44" t="s">
        <v>20</v>
      </c>
      <c r="C51" s="45">
        <f t="shared" si="2"/>
        <v>0</v>
      </c>
      <c r="D51" s="45">
        <f t="shared" si="2"/>
        <v>0</v>
      </c>
      <c r="E51" s="26">
        <f t="shared" si="0"/>
        <v>0</v>
      </c>
    </row>
    <row r="52" spans="1:5" ht="20.25" hidden="1" x14ac:dyDescent="0.3">
      <c r="A52" s="43" t="s">
        <v>21</v>
      </c>
      <c r="B52" s="44" t="s">
        <v>22</v>
      </c>
      <c r="C52" s="45">
        <f t="shared" si="2"/>
        <v>0</v>
      </c>
      <c r="D52" s="45">
        <f t="shared" si="2"/>
        <v>0</v>
      </c>
      <c r="E52" s="26">
        <f t="shared" si="0"/>
        <v>0</v>
      </c>
    </row>
    <row r="53" spans="1:5" ht="40.5" hidden="1" x14ac:dyDescent="0.3">
      <c r="A53" s="43" t="s">
        <v>23</v>
      </c>
      <c r="B53" s="44" t="s">
        <v>24</v>
      </c>
      <c r="C53" s="45"/>
      <c r="D53" s="45"/>
      <c r="E53" s="26">
        <f t="shared" si="0"/>
        <v>0</v>
      </c>
    </row>
    <row r="54" spans="1:5" ht="43.5" customHeight="1" x14ac:dyDescent="0.3">
      <c r="A54" s="24" t="s">
        <v>123</v>
      </c>
      <c r="B54" s="31" t="s">
        <v>96</v>
      </c>
      <c r="C54" s="26">
        <f>C55+C62+C65</f>
        <v>6127</v>
      </c>
      <c r="D54" s="26">
        <f>D55+D62+D65</f>
        <v>0</v>
      </c>
      <c r="E54" s="26">
        <f t="shared" si="0"/>
        <v>6127</v>
      </c>
    </row>
    <row r="55" spans="1:5" ht="62.25" customHeight="1" x14ac:dyDescent="0.3">
      <c r="A55" s="27" t="s">
        <v>124</v>
      </c>
      <c r="B55" s="46" t="s">
        <v>15</v>
      </c>
      <c r="C55" s="12">
        <f>C56+C58+C60</f>
        <v>5310</v>
      </c>
      <c r="D55" s="12">
        <f>D56+D58+D60</f>
        <v>0</v>
      </c>
      <c r="E55" s="77">
        <f t="shared" si="0"/>
        <v>5310</v>
      </c>
    </row>
    <row r="56" spans="1:5" ht="45" customHeight="1" x14ac:dyDescent="0.3">
      <c r="A56" s="27" t="s">
        <v>125</v>
      </c>
      <c r="B56" s="46" t="s">
        <v>7</v>
      </c>
      <c r="C56" s="12">
        <f>C57</f>
        <v>2810</v>
      </c>
      <c r="D56" s="12">
        <f>D57</f>
        <v>0</v>
      </c>
      <c r="E56" s="77">
        <f t="shared" si="0"/>
        <v>2810</v>
      </c>
    </row>
    <row r="57" spans="1:5" ht="61.5" customHeight="1" x14ac:dyDescent="0.3">
      <c r="A57" s="27" t="s">
        <v>126</v>
      </c>
      <c r="B57" s="46" t="s">
        <v>69</v>
      </c>
      <c r="C57" s="12">
        <v>2810</v>
      </c>
      <c r="D57" s="12"/>
      <c r="E57" s="77">
        <f t="shared" si="0"/>
        <v>2810</v>
      </c>
    </row>
    <row r="58" spans="1:5" ht="60.75" hidden="1" x14ac:dyDescent="0.3">
      <c r="A58" s="27" t="s">
        <v>127</v>
      </c>
      <c r="B58" s="46" t="s">
        <v>190</v>
      </c>
      <c r="C58" s="12">
        <f>C59</f>
        <v>0</v>
      </c>
      <c r="D58" s="12">
        <f>D59</f>
        <v>0</v>
      </c>
      <c r="E58" s="77">
        <f t="shared" si="0"/>
        <v>0</v>
      </c>
    </row>
    <row r="59" spans="1:5" ht="60.75" hidden="1" x14ac:dyDescent="0.3">
      <c r="A59" s="27" t="s">
        <v>128</v>
      </c>
      <c r="B59" s="46" t="s">
        <v>68</v>
      </c>
      <c r="C59" s="12"/>
      <c r="D59" s="12"/>
      <c r="E59" s="77">
        <f t="shared" si="0"/>
        <v>0</v>
      </c>
    </row>
    <row r="60" spans="1:5" ht="41.25" customHeight="1" x14ac:dyDescent="0.3">
      <c r="A60" s="27" t="s">
        <v>143</v>
      </c>
      <c r="B60" s="46" t="s">
        <v>233</v>
      </c>
      <c r="C60" s="12">
        <f>C61</f>
        <v>2500</v>
      </c>
      <c r="D60" s="12">
        <f>D61</f>
        <v>0</v>
      </c>
      <c r="E60" s="77">
        <f t="shared" si="0"/>
        <v>2500</v>
      </c>
    </row>
    <row r="61" spans="1:5" ht="40.5" customHeight="1" x14ac:dyDescent="0.3">
      <c r="A61" s="27" t="s">
        <v>144</v>
      </c>
      <c r="B61" s="46" t="s">
        <v>234</v>
      </c>
      <c r="C61" s="12">
        <v>2500</v>
      </c>
      <c r="D61" s="12"/>
      <c r="E61" s="77">
        <f t="shared" si="0"/>
        <v>2500</v>
      </c>
    </row>
    <row r="62" spans="1:5" ht="20.25" hidden="1" x14ac:dyDescent="0.3">
      <c r="A62" s="27" t="s">
        <v>129</v>
      </c>
      <c r="B62" s="46" t="s">
        <v>92</v>
      </c>
      <c r="C62" s="12">
        <f t="shared" ref="C62:D63" si="3">C63</f>
        <v>0</v>
      </c>
      <c r="D62" s="12">
        <f t="shared" si="3"/>
        <v>0</v>
      </c>
      <c r="E62" s="77">
        <f t="shared" si="0"/>
        <v>0</v>
      </c>
    </row>
    <row r="63" spans="1:5" ht="40.5" hidden="1" x14ac:dyDescent="0.3">
      <c r="A63" s="27" t="s">
        <v>130</v>
      </c>
      <c r="B63" s="46" t="s">
        <v>93</v>
      </c>
      <c r="C63" s="12">
        <f t="shared" si="3"/>
        <v>0</v>
      </c>
      <c r="D63" s="12">
        <f t="shared" si="3"/>
        <v>0</v>
      </c>
      <c r="E63" s="77">
        <f t="shared" si="0"/>
        <v>0</v>
      </c>
    </row>
    <row r="64" spans="1:5" ht="40.5" hidden="1" x14ac:dyDescent="0.3">
      <c r="A64" s="27" t="s">
        <v>131</v>
      </c>
      <c r="B64" s="46" t="s">
        <v>94</v>
      </c>
      <c r="C64" s="12"/>
      <c r="D64" s="12"/>
      <c r="E64" s="77">
        <f t="shared" si="0"/>
        <v>0</v>
      </c>
    </row>
    <row r="65" spans="1:5" ht="60.75" customHeight="1" x14ac:dyDescent="0.3">
      <c r="A65" s="27" t="s">
        <v>173</v>
      </c>
      <c r="B65" s="46" t="s">
        <v>174</v>
      </c>
      <c r="C65" s="12">
        <f>C66+C68</f>
        <v>817</v>
      </c>
      <c r="D65" s="12">
        <f>D66+D68</f>
        <v>0</v>
      </c>
      <c r="E65" s="77">
        <f t="shared" si="0"/>
        <v>817</v>
      </c>
    </row>
    <row r="66" spans="1:5" ht="61.5" customHeight="1" x14ac:dyDescent="0.3">
      <c r="A66" s="27" t="s">
        <v>175</v>
      </c>
      <c r="B66" s="46" t="s">
        <v>176</v>
      </c>
      <c r="C66" s="12">
        <f>C67</f>
        <v>17</v>
      </c>
      <c r="D66" s="12">
        <f>D67</f>
        <v>0</v>
      </c>
      <c r="E66" s="77">
        <f t="shared" si="0"/>
        <v>17</v>
      </c>
    </row>
    <row r="67" spans="1:5" ht="62.25" customHeight="1" x14ac:dyDescent="0.3">
      <c r="A67" s="27" t="s">
        <v>177</v>
      </c>
      <c r="B67" s="46" t="s">
        <v>178</v>
      </c>
      <c r="C67" s="12">
        <v>17</v>
      </c>
      <c r="D67" s="12"/>
      <c r="E67" s="77">
        <f t="shared" si="0"/>
        <v>17</v>
      </c>
    </row>
    <row r="68" spans="1:5" ht="82.5" customHeight="1" x14ac:dyDescent="0.3">
      <c r="A68" s="27" t="s">
        <v>235</v>
      </c>
      <c r="B68" s="46" t="s">
        <v>236</v>
      </c>
      <c r="C68" s="12">
        <f>C69</f>
        <v>800</v>
      </c>
      <c r="D68" s="12">
        <f>D69</f>
        <v>0</v>
      </c>
      <c r="E68" s="77">
        <f t="shared" si="0"/>
        <v>800</v>
      </c>
    </row>
    <row r="69" spans="1:5" ht="83.25" customHeight="1" x14ac:dyDescent="0.3">
      <c r="A69" s="27" t="s">
        <v>237</v>
      </c>
      <c r="B69" s="46" t="s">
        <v>238</v>
      </c>
      <c r="C69" s="12">
        <v>800</v>
      </c>
      <c r="D69" s="12"/>
      <c r="E69" s="77">
        <f t="shared" si="0"/>
        <v>800</v>
      </c>
    </row>
    <row r="70" spans="1:5" ht="19.5" customHeight="1" x14ac:dyDescent="0.3">
      <c r="A70" s="47" t="s">
        <v>146</v>
      </c>
      <c r="B70" s="31" t="s">
        <v>161</v>
      </c>
      <c r="C70" s="26">
        <f>C71+C74</f>
        <v>60</v>
      </c>
      <c r="D70" s="26">
        <f>D71+D74</f>
        <v>0</v>
      </c>
      <c r="E70" s="26">
        <f t="shared" si="0"/>
        <v>60</v>
      </c>
    </row>
    <row r="71" spans="1:5" ht="20.25" hidden="1" x14ac:dyDescent="0.3">
      <c r="A71" s="27" t="s">
        <v>31</v>
      </c>
      <c r="B71" s="46" t="s">
        <v>27</v>
      </c>
      <c r="C71" s="12">
        <f t="shared" ref="C71:D72" si="4">C72</f>
        <v>0</v>
      </c>
      <c r="D71" s="12">
        <f t="shared" si="4"/>
        <v>0</v>
      </c>
      <c r="E71" s="26">
        <f t="shared" si="0"/>
        <v>0</v>
      </c>
    </row>
    <row r="72" spans="1:5" ht="20.25" hidden="1" x14ac:dyDescent="0.3">
      <c r="A72" s="27" t="s">
        <v>32</v>
      </c>
      <c r="B72" s="46" t="s">
        <v>28</v>
      </c>
      <c r="C72" s="12">
        <f t="shared" si="4"/>
        <v>0</v>
      </c>
      <c r="D72" s="12">
        <f t="shared" si="4"/>
        <v>0</v>
      </c>
      <c r="E72" s="26">
        <f t="shared" si="0"/>
        <v>0</v>
      </c>
    </row>
    <row r="73" spans="1:5" ht="20.25" hidden="1" x14ac:dyDescent="0.3">
      <c r="A73" s="27" t="s">
        <v>81</v>
      </c>
      <c r="B73" s="46" t="s">
        <v>82</v>
      </c>
      <c r="C73" s="12"/>
      <c r="D73" s="12"/>
      <c r="E73" s="26">
        <f t="shared" si="0"/>
        <v>0</v>
      </c>
    </row>
    <row r="74" spans="1:5" ht="20.25" x14ac:dyDescent="0.3">
      <c r="A74" s="27" t="s">
        <v>147</v>
      </c>
      <c r="B74" s="46" t="s">
        <v>29</v>
      </c>
      <c r="C74" s="12">
        <f>C77+C75</f>
        <v>60</v>
      </c>
      <c r="D74" s="12">
        <f>D77+D75</f>
        <v>0</v>
      </c>
      <c r="E74" s="77">
        <f t="shared" si="0"/>
        <v>60</v>
      </c>
    </row>
    <row r="75" spans="1:5" ht="20.25" hidden="1" x14ac:dyDescent="0.3">
      <c r="A75" s="27" t="s">
        <v>239</v>
      </c>
      <c r="B75" s="46" t="s">
        <v>37</v>
      </c>
      <c r="C75" s="12">
        <f>C76</f>
        <v>0</v>
      </c>
      <c r="D75" s="12">
        <f>D76</f>
        <v>0</v>
      </c>
      <c r="E75" s="77">
        <f t="shared" si="0"/>
        <v>0</v>
      </c>
    </row>
    <row r="76" spans="1:5" ht="40.5" hidden="1" x14ac:dyDescent="0.3">
      <c r="A76" s="27" t="s">
        <v>240</v>
      </c>
      <c r="B76" s="46" t="s">
        <v>67</v>
      </c>
      <c r="C76" s="12"/>
      <c r="D76" s="12"/>
      <c r="E76" s="77">
        <f t="shared" si="0"/>
        <v>0</v>
      </c>
    </row>
    <row r="77" spans="1:5" ht="20.25" x14ac:dyDescent="0.3">
      <c r="A77" s="27" t="s">
        <v>148</v>
      </c>
      <c r="B77" s="46" t="s">
        <v>30</v>
      </c>
      <c r="C77" s="12">
        <f>C78</f>
        <v>60</v>
      </c>
      <c r="D77" s="12">
        <f>D78</f>
        <v>0</v>
      </c>
      <c r="E77" s="77">
        <f t="shared" si="0"/>
        <v>60</v>
      </c>
    </row>
    <row r="78" spans="1:5" ht="20.25" x14ac:dyDescent="0.3">
      <c r="A78" s="27" t="s">
        <v>149</v>
      </c>
      <c r="B78" s="46" t="s">
        <v>80</v>
      </c>
      <c r="C78" s="12">
        <v>60</v>
      </c>
      <c r="D78" s="12"/>
      <c r="E78" s="77">
        <f t="shared" si="0"/>
        <v>60</v>
      </c>
    </row>
    <row r="79" spans="1:5" ht="19.5" customHeight="1" x14ac:dyDescent="0.3">
      <c r="A79" s="24" t="s">
        <v>132</v>
      </c>
      <c r="B79" s="31" t="s">
        <v>95</v>
      </c>
      <c r="C79" s="26">
        <f>C83+C80+C88</f>
        <v>564</v>
      </c>
      <c r="D79" s="26">
        <f>D83+D80+D88</f>
        <v>0</v>
      </c>
      <c r="E79" s="26">
        <f t="shared" ref="E79:E144" si="5">C79+D79</f>
        <v>564</v>
      </c>
    </row>
    <row r="80" spans="1:5" ht="33.75" hidden="1" customHeight="1" x14ac:dyDescent="0.3">
      <c r="A80" s="27" t="s">
        <v>230</v>
      </c>
      <c r="B80" s="28" t="s">
        <v>54</v>
      </c>
      <c r="C80" s="12">
        <f t="shared" ref="C80:D81" si="6">C81</f>
        <v>0</v>
      </c>
      <c r="D80" s="12">
        <f t="shared" si="6"/>
        <v>0</v>
      </c>
      <c r="E80" s="26">
        <f t="shared" si="5"/>
        <v>0</v>
      </c>
    </row>
    <row r="81" spans="1:5" ht="49.5" hidden="1" customHeight="1" x14ac:dyDescent="0.3">
      <c r="A81" s="27" t="s">
        <v>229</v>
      </c>
      <c r="B81" s="28" t="s">
        <v>66</v>
      </c>
      <c r="C81" s="12">
        <f t="shared" si="6"/>
        <v>0</v>
      </c>
      <c r="D81" s="12">
        <f t="shared" si="6"/>
        <v>0</v>
      </c>
      <c r="E81" s="26">
        <f t="shared" si="5"/>
        <v>0</v>
      </c>
    </row>
    <row r="82" spans="1:5" ht="33.75" hidden="1" customHeight="1" x14ac:dyDescent="0.3">
      <c r="A82" s="27" t="s">
        <v>228</v>
      </c>
      <c r="B82" s="28" t="s">
        <v>65</v>
      </c>
      <c r="C82" s="12"/>
      <c r="D82" s="12"/>
      <c r="E82" s="26">
        <f t="shared" si="5"/>
        <v>0</v>
      </c>
    </row>
    <row r="83" spans="1:5" ht="27" customHeight="1" x14ac:dyDescent="0.3">
      <c r="A83" s="30" t="s">
        <v>133</v>
      </c>
      <c r="B83" s="46" t="s">
        <v>53</v>
      </c>
      <c r="C83" s="12">
        <f>C84+C86</f>
        <v>544</v>
      </c>
      <c r="D83" s="12">
        <f>D84+D86</f>
        <v>0</v>
      </c>
      <c r="E83" s="77">
        <f t="shared" si="5"/>
        <v>544</v>
      </c>
    </row>
    <row r="84" spans="1:5" ht="24.75" customHeight="1" x14ac:dyDescent="0.3">
      <c r="A84" s="30" t="s">
        <v>134</v>
      </c>
      <c r="B84" s="46" t="s">
        <v>10</v>
      </c>
      <c r="C84" s="12">
        <f>C85</f>
        <v>544</v>
      </c>
      <c r="D84" s="12">
        <f>D85</f>
        <v>0</v>
      </c>
      <c r="E84" s="77">
        <f t="shared" si="5"/>
        <v>544</v>
      </c>
    </row>
    <row r="85" spans="1:5" ht="41.25" customHeight="1" x14ac:dyDescent="0.3">
      <c r="A85" s="30" t="s">
        <v>135</v>
      </c>
      <c r="B85" s="46" t="s">
        <v>64</v>
      </c>
      <c r="C85" s="12">
        <v>544</v>
      </c>
      <c r="D85" s="12"/>
      <c r="E85" s="77">
        <f t="shared" si="5"/>
        <v>544</v>
      </c>
    </row>
    <row r="86" spans="1:5" ht="41.25" hidden="1" customHeight="1" x14ac:dyDescent="0.3">
      <c r="A86" s="30" t="s">
        <v>241</v>
      </c>
      <c r="B86" s="46" t="s">
        <v>242</v>
      </c>
      <c r="C86" s="12">
        <f>C87</f>
        <v>0</v>
      </c>
      <c r="D86" s="12">
        <f>D87</f>
        <v>0</v>
      </c>
      <c r="E86" s="77">
        <f t="shared" si="5"/>
        <v>0</v>
      </c>
    </row>
    <row r="87" spans="1:5" ht="41.25" hidden="1" customHeight="1" x14ac:dyDescent="0.3">
      <c r="A87" s="30" t="s">
        <v>243</v>
      </c>
      <c r="B87" s="46" t="s">
        <v>244</v>
      </c>
      <c r="C87" s="12"/>
      <c r="D87" s="12"/>
      <c r="E87" s="77">
        <f t="shared" si="5"/>
        <v>0</v>
      </c>
    </row>
    <row r="88" spans="1:5" ht="61.5" customHeight="1" x14ac:dyDescent="0.3">
      <c r="A88" s="30" t="s">
        <v>200</v>
      </c>
      <c r="B88" s="46" t="s">
        <v>201</v>
      </c>
      <c r="C88" s="12">
        <f t="shared" ref="C88:D89" si="7">C89</f>
        <v>20</v>
      </c>
      <c r="D88" s="12">
        <f t="shared" si="7"/>
        <v>0</v>
      </c>
      <c r="E88" s="77">
        <f t="shared" si="5"/>
        <v>20</v>
      </c>
    </row>
    <row r="89" spans="1:5" ht="60.75" customHeight="1" x14ac:dyDescent="0.3">
      <c r="A89" s="30" t="s">
        <v>204</v>
      </c>
      <c r="B89" s="46" t="s">
        <v>202</v>
      </c>
      <c r="C89" s="12">
        <f t="shared" si="7"/>
        <v>20</v>
      </c>
      <c r="D89" s="12">
        <f t="shared" si="7"/>
        <v>0</v>
      </c>
      <c r="E89" s="77">
        <f t="shared" si="5"/>
        <v>20</v>
      </c>
    </row>
    <row r="90" spans="1:5" ht="63.75" customHeight="1" x14ac:dyDescent="0.3">
      <c r="A90" s="30" t="s">
        <v>199</v>
      </c>
      <c r="B90" s="46" t="s">
        <v>203</v>
      </c>
      <c r="C90" s="12">
        <v>20</v>
      </c>
      <c r="D90" s="12"/>
      <c r="E90" s="77">
        <f t="shared" si="5"/>
        <v>20</v>
      </c>
    </row>
    <row r="91" spans="1:5" ht="20.25" hidden="1" x14ac:dyDescent="0.3">
      <c r="A91" s="24" t="s">
        <v>150</v>
      </c>
      <c r="B91" s="31" t="s">
        <v>34</v>
      </c>
      <c r="C91" s="26">
        <f t="shared" ref="C91:D93" si="8">C92</f>
        <v>0</v>
      </c>
      <c r="D91" s="26">
        <f t="shared" si="8"/>
        <v>0</v>
      </c>
      <c r="E91" s="26">
        <f t="shared" si="5"/>
        <v>0</v>
      </c>
    </row>
    <row r="92" spans="1:5" ht="81.75" hidden="1" customHeight="1" x14ac:dyDescent="0.3">
      <c r="A92" s="68" t="s">
        <v>245</v>
      </c>
      <c r="B92" s="46" t="s">
        <v>246</v>
      </c>
      <c r="C92" s="12">
        <f>C93+C95</f>
        <v>0</v>
      </c>
      <c r="D92" s="12">
        <f>D93+D95</f>
        <v>0</v>
      </c>
      <c r="E92" s="26">
        <f t="shared" si="5"/>
        <v>0</v>
      </c>
    </row>
    <row r="93" spans="1:5" ht="42" hidden="1" customHeight="1" x14ac:dyDescent="0.3">
      <c r="A93" s="68" t="s">
        <v>247</v>
      </c>
      <c r="B93" s="46" t="s">
        <v>248</v>
      </c>
      <c r="C93" s="12">
        <f t="shared" si="8"/>
        <v>0</v>
      </c>
      <c r="D93" s="12">
        <f t="shared" si="8"/>
        <v>0</v>
      </c>
      <c r="E93" s="26">
        <f t="shared" si="5"/>
        <v>0</v>
      </c>
    </row>
    <row r="94" spans="1:5" ht="60.75" hidden="1" customHeight="1" x14ac:dyDescent="0.3">
      <c r="A94" s="68" t="s">
        <v>249</v>
      </c>
      <c r="B94" s="46" t="s">
        <v>250</v>
      </c>
      <c r="C94" s="12"/>
      <c r="D94" s="12"/>
      <c r="E94" s="26">
        <f t="shared" si="5"/>
        <v>0</v>
      </c>
    </row>
    <row r="95" spans="1:5" ht="60" hidden="1" customHeight="1" x14ac:dyDescent="0.3">
      <c r="A95" s="68" t="s">
        <v>251</v>
      </c>
      <c r="B95" s="46" t="s">
        <v>252</v>
      </c>
      <c r="C95" s="12">
        <f>C96</f>
        <v>0</v>
      </c>
      <c r="D95" s="12">
        <f>D96</f>
        <v>0</v>
      </c>
      <c r="E95" s="26">
        <f t="shared" si="5"/>
        <v>0</v>
      </c>
    </row>
    <row r="96" spans="1:5" ht="59.25" hidden="1" customHeight="1" x14ac:dyDescent="0.3">
      <c r="A96" s="68" t="s">
        <v>253</v>
      </c>
      <c r="B96" s="46" t="s">
        <v>254</v>
      </c>
      <c r="C96" s="12"/>
      <c r="D96" s="12"/>
      <c r="E96" s="26">
        <f t="shared" si="5"/>
        <v>0</v>
      </c>
    </row>
    <row r="97" spans="1:5" s="4" customFormat="1" ht="18.75" hidden="1" customHeight="1" x14ac:dyDescent="0.3">
      <c r="A97" s="48" t="s">
        <v>136</v>
      </c>
      <c r="B97" s="49" t="s">
        <v>87</v>
      </c>
      <c r="C97" s="26">
        <f>C98+C100</f>
        <v>0</v>
      </c>
      <c r="D97" s="26">
        <f>D98+D100</f>
        <v>0</v>
      </c>
      <c r="E97" s="26">
        <f t="shared" si="5"/>
        <v>0</v>
      </c>
    </row>
    <row r="98" spans="1:5" ht="20.25" hidden="1" x14ac:dyDescent="0.3">
      <c r="A98" s="30" t="s">
        <v>137</v>
      </c>
      <c r="B98" s="46" t="s">
        <v>88</v>
      </c>
      <c r="C98" s="12">
        <f>C99</f>
        <v>0</v>
      </c>
      <c r="D98" s="12">
        <f>D99</f>
        <v>0</v>
      </c>
      <c r="E98" s="26">
        <f t="shared" si="5"/>
        <v>0</v>
      </c>
    </row>
    <row r="99" spans="1:5" ht="20.25" hidden="1" x14ac:dyDescent="0.3">
      <c r="A99" s="30" t="s">
        <v>138</v>
      </c>
      <c r="B99" s="46" t="s">
        <v>89</v>
      </c>
      <c r="C99" s="12"/>
      <c r="D99" s="12"/>
      <c r="E99" s="26">
        <f t="shared" si="5"/>
        <v>0</v>
      </c>
    </row>
    <row r="100" spans="1:5" ht="20.25" hidden="1" customHeight="1" x14ac:dyDescent="0.3">
      <c r="A100" s="30" t="s">
        <v>227</v>
      </c>
      <c r="B100" s="46" t="s">
        <v>226</v>
      </c>
      <c r="C100" s="12">
        <f>C101</f>
        <v>0</v>
      </c>
      <c r="D100" s="12">
        <f>D101</f>
        <v>0</v>
      </c>
      <c r="E100" s="26">
        <f t="shared" si="5"/>
        <v>0</v>
      </c>
    </row>
    <row r="101" spans="1:5" ht="21" hidden="1" customHeight="1" x14ac:dyDescent="0.3">
      <c r="A101" s="30" t="s">
        <v>225</v>
      </c>
      <c r="B101" s="46" t="s">
        <v>224</v>
      </c>
      <c r="C101" s="12"/>
      <c r="D101" s="12"/>
      <c r="E101" s="26">
        <f t="shared" si="5"/>
        <v>0</v>
      </c>
    </row>
    <row r="102" spans="1:5" ht="20.25" customHeight="1" x14ac:dyDescent="0.3">
      <c r="A102" s="21" t="s">
        <v>139</v>
      </c>
      <c r="B102" s="22" t="s">
        <v>6</v>
      </c>
      <c r="C102" s="26">
        <f>C103+C149+C152+C146</f>
        <v>70195.199999999997</v>
      </c>
      <c r="D102" s="26">
        <f>D103+D149+D152+D146</f>
        <v>4150.5</v>
      </c>
      <c r="E102" s="26">
        <f t="shared" si="5"/>
        <v>74345.7</v>
      </c>
    </row>
    <row r="103" spans="1:5" ht="41.25" customHeight="1" x14ac:dyDescent="0.3">
      <c r="A103" s="24" t="s">
        <v>140</v>
      </c>
      <c r="B103" s="25" t="s">
        <v>63</v>
      </c>
      <c r="C103" s="26">
        <f>C104+C111+C139+C136</f>
        <v>70195.199999999997</v>
      </c>
      <c r="D103" s="26">
        <f>D104+D111+D139+D136</f>
        <v>7689.5</v>
      </c>
      <c r="E103" s="26">
        <f t="shared" si="5"/>
        <v>77884.7</v>
      </c>
    </row>
    <row r="104" spans="1:5" s="2" customFormat="1" ht="20.25" customHeight="1" x14ac:dyDescent="0.3">
      <c r="A104" s="24" t="s">
        <v>151</v>
      </c>
      <c r="B104" s="31" t="s">
        <v>103</v>
      </c>
      <c r="C104" s="26">
        <f>C105+C107+C109</f>
        <v>1123</v>
      </c>
      <c r="D104" s="26">
        <f>D105+D107+D109</f>
        <v>0</v>
      </c>
      <c r="E104" s="26">
        <f t="shared" si="5"/>
        <v>1123</v>
      </c>
    </row>
    <row r="105" spans="1:5" ht="20.25" hidden="1" x14ac:dyDescent="0.3">
      <c r="A105" s="27" t="s">
        <v>152</v>
      </c>
      <c r="B105" s="28" t="s">
        <v>83</v>
      </c>
      <c r="C105" s="12">
        <f>C106</f>
        <v>0</v>
      </c>
      <c r="D105" s="12">
        <f>D106</f>
        <v>0</v>
      </c>
      <c r="E105" s="26">
        <f t="shared" si="5"/>
        <v>0</v>
      </c>
    </row>
    <row r="106" spans="1:5" ht="40.5" hidden="1" x14ac:dyDescent="0.3">
      <c r="A106" s="50" t="s">
        <v>153</v>
      </c>
      <c r="B106" s="51" t="s">
        <v>179</v>
      </c>
      <c r="C106" s="12">
        <v>0</v>
      </c>
      <c r="D106" s="12">
        <v>0</v>
      </c>
      <c r="E106" s="26">
        <f t="shared" si="5"/>
        <v>0</v>
      </c>
    </row>
    <row r="107" spans="1:5" ht="20.25" hidden="1" x14ac:dyDescent="0.3">
      <c r="A107" s="52" t="s">
        <v>154</v>
      </c>
      <c r="B107" s="53" t="s">
        <v>8</v>
      </c>
      <c r="C107" s="12">
        <f>C108</f>
        <v>0</v>
      </c>
      <c r="D107" s="12">
        <f>D108</f>
        <v>0</v>
      </c>
      <c r="E107" s="26">
        <f t="shared" si="5"/>
        <v>0</v>
      </c>
    </row>
    <row r="108" spans="1:5" ht="20.25" hidden="1" x14ac:dyDescent="0.3">
      <c r="A108" s="52" t="s">
        <v>155</v>
      </c>
      <c r="B108" s="53" t="s">
        <v>79</v>
      </c>
      <c r="C108" s="12"/>
      <c r="D108" s="12"/>
      <c r="E108" s="26">
        <f t="shared" si="5"/>
        <v>0</v>
      </c>
    </row>
    <row r="109" spans="1:5" ht="42.75" customHeight="1" x14ac:dyDescent="0.3">
      <c r="A109" s="52" t="s">
        <v>181</v>
      </c>
      <c r="B109" s="53" t="s">
        <v>182</v>
      </c>
      <c r="C109" s="12">
        <f>C110</f>
        <v>1123</v>
      </c>
      <c r="D109" s="12">
        <f>D110</f>
        <v>0</v>
      </c>
      <c r="E109" s="77">
        <f t="shared" si="5"/>
        <v>1123</v>
      </c>
    </row>
    <row r="110" spans="1:5" ht="42" customHeight="1" x14ac:dyDescent="0.3">
      <c r="A110" s="52" t="s">
        <v>183</v>
      </c>
      <c r="B110" s="53" t="s">
        <v>184</v>
      </c>
      <c r="C110" s="12">
        <v>1123</v>
      </c>
      <c r="D110" s="12"/>
      <c r="E110" s="77">
        <f t="shared" si="5"/>
        <v>1123</v>
      </c>
    </row>
    <row r="111" spans="1:5" s="2" customFormat="1" ht="21" customHeight="1" x14ac:dyDescent="0.3">
      <c r="A111" s="54" t="s">
        <v>156</v>
      </c>
      <c r="B111" s="25" t="s">
        <v>48</v>
      </c>
      <c r="C111" s="26">
        <f>C112+C125+C116+C114+C122+C118</f>
        <v>69072.2</v>
      </c>
      <c r="D111" s="26">
        <f>D112+D125+D116+D114+D122+D118</f>
        <v>6631.6</v>
      </c>
      <c r="E111" s="26">
        <f t="shared" si="5"/>
        <v>75703.8</v>
      </c>
    </row>
    <row r="112" spans="1:5" s="5" customFormat="1" ht="20.25" hidden="1" x14ac:dyDescent="0.3">
      <c r="A112" s="52" t="s">
        <v>223</v>
      </c>
      <c r="B112" s="29" t="s">
        <v>91</v>
      </c>
      <c r="C112" s="12">
        <f>C113</f>
        <v>0</v>
      </c>
      <c r="D112" s="12">
        <f>D113</f>
        <v>0</v>
      </c>
      <c r="E112" s="26">
        <f t="shared" si="5"/>
        <v>0</v>
      </c>
    </row>
    <row r="113" spans="1:5" s="5" customFormat="1" ht="20.25" hidden="1" x14ac:dyDescent="0.3">
      <c r="A113" s="52" t="s">
        <v>222</v>
      </c>
      <c r="B113" s="29" t="s">
        <v>90</v>
      </c>
      <c r="C113" s="12"/>
      <c r="D113" s="12"/>
      <c r="E113" s="26">
        <f t="shared" si="5"/>
        <v>0</v>
      </c>
    </row>
    <row r="114" spans="1:5" s="5" customFormat="1" ht="23.25" hidden="1" customHeight="1" x14ac:dyDescent="0.3">
      <c r="A114" s="52" t="s">
        <v>221</v>
      </c>
      <c r="B114" s="29" t="s">
        <v>220</v>
      </c>
      <c r="C114" s="12">
        <f>C115</f>
        <v>0</v>
      </c>
      <c r="D114" s="12">
        <f>D115</f>
        <v>0</v>
      </c>
      <c r="E114" s="26">
        <f t="shared" si="5"/>
        <v>0</v>
      </c>
    </row>
    <row r="115" spans="1:5" s="5" customFormat="1" ht="33" hidden="1" customHeight="1" x14ac:dyDescent="0.3">
      <c r="A115" s="52" t="s">
        <v>219</v>
      </c>
      <c r="B115" s="29" t="s">
        <v>218</v>
      </c>
      <c r="C115" s="12"/>
      <c r="D115" s="12"/>
      <c r="E115" s="26">
        <f t="shared" si="5"/>
        <v>0</v>
      </c>
    </row>
    <row r="116" spans="1:5" s="5" customFormat="1" ht="26.25" customHeight="1" x14ac:dyDescent="0.3">
      <c r="A116" s="52" t="s">
        <v>157</v>
      </c>
      <c r="B116" s="29" t="s">
        <v>186</v>
      </c>
      <c r="C116" s="12">
        <f>C117</f>
        <v>11979</v>
      </c>
      <c r="D116" s="12">
        <f>D117</f>
        <v>0</v>
      </c>
      <c r="E116" s="77">
        <f t="shared" si="5"/>
        <v>11979</v>
      </c>
    </row>
    <row r="117" spans="1:5" s="5" customFormat="1" ht="25.5" customHeight="1" x14ac:dyDescent="0.3">
      <c r="A117" s="52" t="s">
        <v>158</v>
      </c>
      <c r="B117" s="29" t="s">
        <v>185</v>
      </c>
      <c r="C117" s="12">
        <v>11979</v>
      </c>
      <c r="D117" s="12"/>
      <c r="E117" s="77">
        <f t="shared" si="5"/>
        <v>11979</v>
      </c>
    </row>
    <row r="118" spans="1:5" s="5" customFormat="1" ht="25.5" customHeight="1" x14ac:dyDescent="0.3">
      <c r="A118" s="52" t="s">
        <v>328</v>
      </c>
      <c r="B118" s="29" t="s">
        <v>329</v>
      </c>
      <c r="C118" s="12">
        <f>C119</f>
        <v>0</v>
      </c>
      <c r="D118" s="12">
        <f>D119</f>
        <v>6631.6</v>
      </c>
      <c r="E118" s="77">
        <f t="shared" si="5"/>
        <v>6631.6</v>
      </c>
    </row>
    <row r="119" spans="1:5" s="5" customFormat="1" ht="26.25" customHeight="1" x14ac:dyDescent="0.3">
      <c r="A119" s="52" t="s">
        <v>326</v>
      </c>
      <c r="B119" s="29" t="s">
        <v>327</v>
      </c>
      <c r="C119" s="12"/>
      <c r="D119" s="12">
        <v>6631.6</v>
      </c>
      <c r="E119" s="77">
        <f t="shared" si="5"/>
        <v>6631.6</v>
      </c>
    </row>
    <row r="120" spans="1:5" s="5" customFormat="1" ht="29.25" hidden="1" customHeight="1" x14ac:dyDescent="0.3">
      <c r="A120" s="52" t="s">
        <v>255</v>
      </c>
      <c r="B120" s="29" t="s">
        <v>256</v>
      </c>
      <c r="C120" s="12"/>
      <c r="D120" s="12"/>
      <c r="E120" s="77">
        <f t="shared" si="5"/>
        <v>0</v>
      </c>
    </row>
    <row r="121" spans="1:5" s="5" customFormat="1" ht="39" hidden="1" customHeight="1" x14ac:dyDescent="0.3">
      <c r="A121" s="52" t="s">
        <v>257</v>
      </c>
      <c r="B121" s="29" t="s">
        <v>258</v>
      </c>
      <c r="C121" s="12"/>
      <c r="D121" s="12"/>
      <c r="E121" s="77">
        <f t="shared" si="5"/>
        <v>0</v>
      </c>
    </row>
    <row r="122" spans="1:5" s="5" customFormat="1" ht="42" hidden="1" customHeight="1" x14ac:dyDescent="0.3">
      <c r="A122" s="52" t="s">
        <v>189</v>
      </c>
      <c r="B122" s="29" t="s">
        <v>191</v>
      </c>
      <c r="C122" s="12">
        <f t="shared" ref="C122:D123" si="9">C123</f>
        <v>0</v>
      </c>
      <c r="D122" s="12">
        <f t="shared" si="9"/>
        <v>0</v>
      </c>
      <c r="E122" s="77">
        <f t="shared" si="5"/>
        <v>0</v>
      </c>
    </row>
    <row r="123" spans="1:5" s="5" customFormat="1" ht="20.25" hidden="1" x14ac:dyDescent="0.3">
      <c r="A123" s="52" t="s">
        <v>187</v>
      </c>
      <c r="B123" s="29" t="s">
        <v>188</v>
      </c>
      <c r="C123" s="12">
        <f t="shared" si="9"/>
        <v>0</v>
      </c>
      <c r="D123" s="12">
        <f t="shared" si="9"/>
        <v>0</v>
      </c>
      <c r="E123" s="77">
        <f t="shared" si="5"/>
        <v>0</v>
      </c>
    </row>
    <row r="124" spans="1:5" s="5" customFormat="1" ht="40.5" hidden="1" x14ac:dyDescent="0.3">
      <c r="A124" s="52" t="s">
        <v>187</v>
      </c>
      <c r="B124" s="29" t="s">
        <v>180</v>
      </c>
      <c r="C124" s="12"/>
      <c r="D124" s="12"/>
      <c r="E124" s="77">
        <f t="shared" si="5"/>
        <v>0</v>
      </c>
    </row>
    <row r="125" spans="1:5" ht="22.5" customHeight="1" x14ac:dyDescent="0.3">
      <c r="A125" s="55" t="s">
        <v>159</v>
      </c>
      <c r="B125" s="56" t="s">
        <v>16</v>
      </c>
      <c r="C125" s="57">
        <f>C126</f>
        <v>57093.2</v>
      </c>
      <c r="D125" s="57">
        <f>D126</f>
        <v>0</v>
      </c>
      <c r="E125" s="77">
        <f t="shared" si="5"/>
        <v>57093.2</v>
      </c>
    </row>
    <row r="126" spans="1:5" ht="21" customHeight="1" x14ac:dyDescent="0.3">
      <c r="A126" s="55" t="s">
        <v>160</v>
      </c>
      <c r="B126" s="56" t="s">
        <v>61</v>
      </c>
      <c r="C126" s="57">
        <f>SUM(C127:C135)</f>
        <v>57093.2</v>
      </c>
      <c r="D126" s="57">
        <f>SUM(D127:D135)</f>
        <v>0</v>
      </c>
      <c r="E126" s="77">
        <f t="shared" si="5"/>
        <v>57093.2</v>
      </c>
    </row>
    <row r="127" spans="1:5" ht="41.25" customHeight="1" x14ac:dyDescent="0.3">
      <c r="A127" s="55" t="s">
        <v>160</v>
      </c>
      <c r="B127" s="56" t="s">
        <v>60</v>
      </c>
      <c r="C127" s="12">
        <v>1153.2</v>
      </c>
      <c r="D127" s="12"/>
      <c r="E127" s="77">
        <f t="shared" si="5"/>
        <v>1153.2</v>
      </c>
    </row>
    <row r="128" spans="1:5" ht="42.75" customHeight="1" x14ac:dyDescent="0.3">
      <c r="A128" s="55" t="s">
        <v>160</v>
      </c>
      <c r="B128" s="56" t="s">
        <v>266</v>
      </c>
      <c r="C128" s="12">
        <v>30000</v>
      </c>
      <c r="D128" s="12"/>
      <c r="E128" s="77">
        <f t="shared" si="5"/>
        <v>30000</v>
      </c>
    </row>
    <row r="129" spans="1:5" ht="40.5" hidden="1" x14ac:dyDescent="0.3">
      <c r="A129" s="55" t="s">
        <v>160</v>
      </c>
      <c r="B129" s="56" t="s">
        <v>217</v>
      </c>
      <c r="C129" s="12"/>
      <c r="D129" s="12"/>
      <c r="E129" s="77">
        <f t="shared" si="5"/>
        <v>0</v>
      </c>
    </row>
    <row r="130" spans="1:5" ht="42" customHeight="1" x14ac:dyDescent="0.3">
      <c r="A130" s="55" t="s">
        <v>160</v>
      </c>
      <c r="B130" s="56" t="s">
        <v>205</v>
      </c>
      <c r="C130" s="134">
        <v>91.7</v>
      </c>
      <c r="D130" s="74"/>
      <c r="E130" s="77">
        <f t="shared" si="5"/>
        <v>91.7</v>
      </c>
    </row>
    <row r="131" spans="1:5" s="3" customFormat="1" ht="45.75" hidden="1" customHeight="1" x14ac:dyDescent="0.3">
      <c r="A131" s="58" t="s">
        <v>160</v>
      </c>
      <c r="B131" s="59" t="s">
        <v>216</v>
      </c>
      <c r="C131" s="69"/>
      <c r="D131" s="69"/>
      <c r="E131" s="77">
        <f t="shared" si="5"/>
        <v>0</v>
      </c>
    </row>
    <row r="132" spans="1:5" s="3" customFormat="1" ht="48" hidden="1" customHeight="1" x14ac:dyDescent="0.3">
      <c r="A132" s="58" t="s">
        <v>160</v>
      </c>
      <c r="B132" s="59" t="s">
        <v>192</v>
      </c>
      <c r="C132" s="69"/>
      <c r="D132" s="69"/>
      <c r="E132" s="77">
        <f t="shared" si="5"/>
        <v>0</v>
      </c>
    </row>
    <row r="133" spans="1:5" s="3" customFormat="1" ht="42" customHeight="1" x14ac:dyDescent="0.3">
      <c r="A133" s="58" t="s">
        <v>160</v>
      </c>
      <c r="B133" s="59" t="s">
        <v>180</v>
      </c>
      <c r="C133" s="70">
        <v>25848.3</v>
      </c>
      <c r="D133" s="70"/>
      <c r="E133" s="77">
        <f t="shared" si="5"/>
        <v>25848.3</v>
      </c>
    </row>
    <row r="134" spans="1:5" s="3" customFormat="1" ht="39.75" hidden="1" customHeight="1" x14ac:dyDescent="0.3">
      <c r="A134" s="58" t="s">
        <v>160</v>
      </c>
      <c r="B134" s="59" t="s">
        <v>205</v>
      </c>
      <c r="C134" s="60"/>
      <c r="D134" s="60"/>
      <c r="E134" s="26">
        <f t="shared" si="5"/>
        <v>0</v>
      </c>
    </row>
    <row r="135" spans="1:5" s="3" customFormat="1" ht="40.5" hidden="1" x14ac:dyDescent="0.3">
      <c r="A135" s="58" t="s">
        <v>62</v>
      </c>
      <c r="B135" s="59" t="s">
        <v>86</v>
      </c>
      <c r="C135" s="60"/>
      <c r="D135" s="60"/>
      <c r="E135" s="26">
        <f t="shared" si="5"/>
        <v>0</v>
      </c>
    </row>
    <row r="136" spans="1:5" ht="20.25" hidden="1" x14ac:dyDescent="0.3">
      <c r="A136" s="61" t="s">
        <v>49</v>
      </c>
      <c r="B136" s="62" t="s">
        <v>50</v>
      </c>
      <c r="C136" s="23">
        <f t="shared" ref="C136:D137" si="10">C137</f>
        <v>0</v>
      </c>
      <c r="D136" s="23">
        <f t="shared" si="10"/>
        <v>0</v>
      </c>
      <c r="E136" s="26">
        <f t="shared" si="5"/>
        <v>0</v>
      </c>
    </row>
    <row r="137" spans="1:5" ht="20.25" hidden="1" x14ac:dyDescent="0.3">
      <c r="A137" s="55" t="s">
        <v>51</v>
      </c>
      <c r="B137" s="56" t="s">
        <v>52</v>
      </c>
      <c r="C137" s="57">
        <f t="shared" si="10"/>
        <v>0</v>
      </c>
      <c r="D137" s="57">
        <f t="shared" si="10"/>
        <v>0</v>
      </c>
      <c r="E137" s="26">
        <f t="shared" si="5"/>
        <v>0</v>
      </c>
    </row>
    <row r="138" spans="1:5" ht="40.5" hidden="1" x14ac:dyDescent="0.3">
      <c r="A138" s="55" t="s">
        <v>59</v>
      </c>
      <c r="B138" s="56" t="s">
        <v>58</v>
      </c>
      <c r="C138" s="57"/>
      <c r="D138" s="57"/>
      <c r="E138" s="26">
        <f t="shared" si="5"/>
        <v>0</v>
      </c>
    </row>
    <row r="139" spans="1:5" ht="20.25" customHeight="1" x14ac:dyDescent="0.3">
      <c r="A139" s="54" t="s">
        <v>215</v>
      </c>
      <c r="B139" s="63" t="s">
        <v>12</v>
      </c>
      <c r="C139" s="26">
        <f>C140+C144+C142</f>
        <v>0</v>
      </c>
      <c r="D139" s="26">
        <f>D140+D144+D142</f>
        <v>1057.9000000000001</v>
      </c>
      <c r="E139" s="26">
        <f t="shared" si="5"/>
        <v>1057.9000000000001</v>
      </c>
    </row>
    <row r="140" spans="1:5" ht="40.5" hidden="1" x14ac:dyDescent="0.3">
      <c r="A140" s="52" t="s">
        <v>14</v>
      </c>
      <c r="B140" s="53" t="s">
        <v>13</v>
      </c>
      <c r="C140" s="12">
        <f>C141</f>
        <v>0</v>
      </c>
      <c r="D140" s="12">
        <f>D141</f>
        <v>0</v>
      </c>
      <c r="E140" s="26">
        <f t="shared" si="5"/>
        <v>0</v>
      </c>
    </row>
    <row r="141" spans="1:5" ht="60.75" hidden="1" x14ac:dyDescent="0.3">
      <c r="A141" s="52" t="s">
        <v>99</v>
      </c>
      <c r="B141" s="53" t="s">
        <v>100</v>
      </c>
      <c r="C141" s="12"/>
      <c r="D141" s="12"/>
      <c r="E141" s="26">
        <f t="shared" si="5"/>
        <v>0</v>
      </c>
    </row>
    <row r="142" spans="1:5" ht="40.5" hidden="1" x14ac:dyDescent="0.3">
      <c r="A142" s="52" t="s">
        <v>55</v>
      </c>
      <c r="B142" s="53" t="s">
        <v>56</v>
      </c>
      <c r="C142" s="12">
        <f>C143</f>
        <v>0</v>
      </c>
      <c r="D142" s="12">
        <f>D143</f>
        <v>0</v>
      </c>
      <c r="E142" s="26">
        <f t="shared" si="5"/>
        <v>0</v>
      </c>
    </row>
    <row r="143" spans="1:5" ht="40.5" hidden="1" x14ac:dyDescent="0.3">
      <c r="A143" s="52" t="s">
        <v>84</v>
      </c>
      <c r="B143" s="53" t="s">
        <v>57</v>
      </c>
      <c r="C143" s="12">
        <v>0</v>
      </c>
      <c r="D143" s="12">
        <v>0</v>
      </c>
      <c r="E143" s="26">
        <f t="shared" si="5"/>
        <v>0</v>
      </c>
    </row>
    <row r="144" spans="1:5" ht="20.25" customHeight="1" x14ac:dyDescent="0.3">
      <c r="A144" s="52" t="s">
        <v>214</v>
      </c>
      <c r="B144" s="53" t="s">
        <v>213</v>
      </c>
      <c r="C144" s="12">
        <f>C145</f>
        <v>0</v>
      </c>
      <c r="D144" s="12">
        <f>D145</f>
        <v>1057.9000000000001</v>
      </c>
      <c r="E144" s="77">
        <f t="shared" si="5"/>
        <v>1057.9000000000001</v>
      </c>
    </row>
    <row r="145" spans="1:5" ht="22.5" customHeight="1" x14ac:dyDescent="0.3">
      <c r="A145" s="52" t="s">
        <v>212</v>
      </c>
      <c r="B145" s="53" t="s">
        <v>211</v>
      </c>
      <c r="C145" s="12"/>
      <c r="D145" s="12">
        <f>707.9+350</f>
        <v>1057.9000000000001</v>
      </c>
      <c r="E145" s="77">
        <f t="shared" ref="E145:E154" si="11">C145+D145</f>
        <v>1057.9000000000001</v>
      </c>
    </row>
    <row r="146" spans="1:5" ht="20.25" hidden="1" customHeight="1" x14ac:dyDescent="0.3">
      <c r="A146" s="71" t="s">
        <v>259</v>
      </c>
      <c r="B146" s="72" t="s">
        <v>260</v>
      </c>
      <c r="C146" s="67">
        <f t="shared" ref="C146:D147" si="12">C147</f>
        <v>0</v>
      </c>
      <c r="D146" s="67">
        <f t="shared" si="12"/>
        <v>0</v>
      </c>
      <c r="E146" s="77">
        <f t="shared" si="11"/>
        <v>0</v>
      </c>
    </row>
    <row r="147" spans="1:5" ht="24" hidden="1" customHeight="1" x14ac:dyDescent="0.3">
      <c r="A147" s="52" t="s">
        <v>261</v>
      </c>
      <c r="B147" s="53" t="s">
        <v>262</v>
      </c>
      <c r="C147" s="12">
        <f t="shared" si="12"/>
        <v>0</v>
      </c>
      <c r="D147" s="12">
        <f t="shared" si="12"/>
        <v>0</v>
      </c>
      <c r="E147" s="26">
        <f t="shared" si="11"/>
        <v>0</v>
      </c>
    </row>
    <row r="148" spans="1:5" ht="38.25" hidden="1" customHeight="1" x14ac:dyDescent="0.3">
      <c r="A148" s="52" t="s">
        <v>263</v>
      </c>
      <c r="B148" s="73" t="s">
        <v>264</v>
      </c>
      <c r="C148" s="12"/>
      <c r="D148" s="12"/>
      <c r="E148" s="26">
        <f t="shared" si="11"/>
        <v>0</v>
      </c>
    </row>
    <row r="149" spans="1:5" ht="20.25" hidden="1" x14ac:dyDescent="0.3">
      <c r="A149" s="54" t="s">
        <v>35</v>
      </c>
      <c r="B149" s="64" t="s">
        <v>36</v>
      </c>
      <c r="C149" s="26">
        <f t="shared" ref="C149:D150" si="13">C150</f>
        <v>0</v>
      </c>
      <c r="D149" s="26">
        <f t="shared" si="13"/>
        <v>0</v>
      </c>
      <c r="E149" s="26">
        <f t="shared" si="11"/>
        <v>0</v>
      </c>
    </row>
    <row r="150" spans="1:5" ht="20.25" hidden="1" x14ac:dyDescent="0.3">
      <c r="A150" s="52" t="s">
        <v>77</v>
      </c>
      <c r="B150" s="51" t="s">
        <v>76</v>
      </c>
      <c r="C150" s="12">
        <f t="shared" si="13"/>
        <v>0</v>
      </c>
      <c r="D150" s="12">
        <f t="shared" si="13"/>
        <v>0</v>
      </c>
      <c r="E150" s="26">
        <f t="shared" si="11"/>
        <v>0</v>
      </c>
    </row>
    <row r="151" spans="1:5" ht="20.25" hidden="1" x14ac:dyDescent="0.3">
      <c r="A151" s="52" t="s">
        <v>75</v>
      </c>
      <c r="B151" s="51" t="s">
        <v>76</v>
      </c>
      <c r="C151" s="12"/>
      <c r="D151" s="12"/>
      <c r="E151" s="26">
        <f t="shared" si="11"/>
        <v>0</v>
      </c>
    </row>
    <row r="152" spans="1:5" s="2" customFormat="1" ht="40.5" x14ac:dyDescent="0.3">
      <c r="A152" s="61" t="s">
        <v>210</v>
      </c>
      <c r="B152" s="65" t="s">
        <v>209</v>
      </c>
      <c r="C152" s="26">
        <f t="shared" ref="C152:D153" si="14">C153</f>
        <v>0</v>
      </c>
      <c r="D152" s="26">
        <f t="shared" si="14"/>
        <v>-3539</v>
      </c>
      <c r="E152" s="26">
        <f t="shared" si="11"/>
        <v>-3539</v>
      </c>
    </row>
    <row r="153" spans="1:5" ht="40.5" x14ac:dyDescent="0.3">
      <c r="A153" s="55" t="s">
        <v>208</v>
      </c>
      <c r="B153" s="56" t="s">
        <v>78</v>
      </c>
      <c r="C153" s="12">
        <f t="shared" si="14"/>
        <v>0</v>
      </c>
      <c r="D153" s="12">
        <f t="shared" si="14"/>
        <v>-3539</v>
      </c>
      <c r="E153" s="77">
        <f t="shared" si="11"/>
        <v>-3539</v>
      </c>
    </row>
    <row r="154" spans="1:5" ht="40.5" x14ac:dyDescent="0.3">
      <c r="A154" s="55" t="s">
        <v>207</v>
      </c>
      <c r="B154" s="56" t="s">
        <v>206</v>
      </c>
      <c r="C154" s="12"/>
      <c r="D154" s="12">
        <v>-3539</v>
      </c>
      <c r="E154" s="77">
        <f t="shared" si="11"/>
        <v>-3539</v>
      </c>
    </row>
    <row r="155" spans="1:5" ht="21.75" customHeight="1" x14ac:dyDescent="0.3">
      <c r="A155" s="52"/>
      <c r="B155" s="31" t="s">
        <v>9</v>
      </c>
      <c r="C155" s="23">
        <f>C14+C102</f>
        <v>250947.20000000001</v>
      </c>
      <c r="D155" s="23">
        <f>D14+D102</f>
        <v>4150.5</v>
      </c>
      <c r="E155" s="26">
        <f>C155+D155</f>
        <v>255097.7</v>
      </c>
    </row>
  </sheetData>
  <mergeCells count="7">
    <mergeCell ref="A10:E10"/>
    <mergeCell ref="B7:E7"/>
    <mergeCell ref="C1:E1"/>
    <mergeCell ref="B2:E2"/>
    <mergeCell ref="B3:E3"/>
    <mergeCell ref="B5:E5"/>
    <mergeCell ref="B6:E6"/>
  </mergeCells>
  <pageMargins left="0.19685039370078741" right="0" top="0" bottom="0" header="0.31496062992125984" footer="0.31496062992125984"/>
  <pageSetup paperSize="9" scale="49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tabSelected="1" view="pageBreakPreview" zoomScaleNormal="100" zoomScaleSheetLayoutView="100" workbookViewId="0">
      <selection activeCell="B3" sqref="B3:D3"/>
    </sheetView>
  </sheetViews>
  <sheetFormatPr defaultRowHeight="18" x14ac:dyDescent="0.25"/>
  <cols>
    <col min="1" max="1" width="30.140625" style="80" customWidth="1"/>
    <col min="2" max="2" width="152.28515625" style="80" customWidth="1"/>
    <col min="3" max="3" width="14" style="80" customWidth="1"/>
    <col min="4" max="4" width="14.5703125" style="80" customWidth="1"/>
    <col min="5" max="5" width="17" style="80" customWidth="1"/>
    <col min="6" max="6" width="21.42578125" style="80" customWidth="1"/>
    <col min="7" max="16384" width="9.140625" style="80"/>
  </cols>
  <sheetData>
    <row r="1" spans="1:5" ht="18.75" x14ac:dyDescent="0.3">
      <c r="C1" s="142" t="s">
        <v>273</v>
      </c>
      <c r="D1" s="142"/>
    </row>
    <row r="2" spans="1:5" ht="18.75" x14ac:dyDescent="0.3">
      <c r="B2" s="142" t="s">
        <v>42</v>
      </c>
      <c r="C2" s="142"/>
      <c r="D2" s="142"/>
    </row>
    <row r="3" spans="1:5" ht="18.75" x14ac:dyDescent="0.3">
      <c r="B3" s="142" t="s">
        <v>330</v>
      </c>
      <c r="C3" s="142"/>
      <c r="D3" s="142"/>
    </row>
    <row r="5" spans="1:5" ht="18.75" x14ac:dyDescent="0.3">
      <c r="A5" s="75"/>
      <c r="B5" s="75"/>
      <c r="C5" s="143" t="s">
        <v>273</v>
      </c>
      <c r="D5" s="143"/>
      <c r="E5" s="79"/>
    </row>
    <row r="6" spans="1:5" ht="18.75" x14ac:dyDescent="0.3">
      <c r="A6" s="75"/>
      <c r="B6" s="144" t="s">
        <v>42</v>
      </c>
      <c r="C6" s="144"/>
      <c r="D6" s="144"/>
      <c r="E6" s="81"/>
    </row>
    <row r="7" spans="1:5" ht="18.75" x14ac:dyDescent="0.3">
      <c r="A7" s="75"/>
      <c r="B7" s="137" t="s">
        <v>267</v>
      </c>
      <c r="C7" s="137"/>
      <c r="D7" s="137"/>
      <c r="E7" s="82"/>
    </row>
    <row r="8" spans="1:5" ht="18.75" x14ac:dyDescent="0.3">
      <c r="A8" s="75"/>
      <c r="B8" s="75"/>
      <c r="C8" s="75"/>
      <c r="D8" s="83"/>
    </row>
    <row r="9" spans="1:5" ht="18.75" x14ac:dyDescent="0.3">
      <c r="A9" s="75"/>
      <c r="B9" s="75"/>
      <c r="C9" s="84"/>
      <c r="D9" s="84"/>
    </row>
    <row r="10" spans="1:5" ht="18.75" x14ac:dyDescent="0.25">
      <c r="A10" s="135" t="s">
        <v>274</v>
      </c>
      <c r="B10" s="135"/>
      <c r="C10" s="135"/>
      <c r="D10" s="135"/>
    </row>
    <row r="11" spans="1:5" ht="18.75" x14ac:dyDescent="0.25">
      <c r="A11" s="135" t="s">
        <v>275</v>
      </c>
      <c r="B11" s="135"/>
      <c r="C11" s="135"/>
      <c r="D11" s="135"/>
    </row>
    <row r="12" spans="1:5" ht="18.75" x14ac:dyDescent="0.25">
      <c r="A12" s="78"/>
      <c r="B12" s="78"/>
      <c r="C12" s="78"/>
      <c r="D12" s="78"/>
    </row>
    <row r="13" spans="1:5" ht="18.75" x14ac:dyDescent="0.3">
      <c r="A13" s="85"/>
      <c r="B13" s="86"/>
      <c r="C13" s="75"/>
      <c r="D13" s="87"/>
    </row>
    <row r="14" spans="1:5" ht="18.75" x14ac:dyDescent="0.25">
      <c r="A14" s="138" t="s">
        <v>141</v>
      </c>
      <c r="B14" s="139" t="s">
        <v>276</v>
      </c>
      <c r="C14" s="140" t="s">
        <v>277</v>
      </c>
      <c r="D14" s="141"/>
    </row>
    <row r="15" spans="1:5" ht="18.75" x14ac:dyDescent="0.25">
      <c r="A15" s="138"/>
      <c r="B15" s="139"/>
      <c r="C15" s="88" t="s">
        <v>278</v>
      </c>
      <c r="D15" s="89" t="s">
        <v>279</v>
      </c>
    </row>
    <row r="16" spans="1:5" ht="21" customHeight="1" x14ac:dyDescent="0.25">
      <c r="A16" s="90" t="s">
        <v>104</v>
      </c>
      <c r="B16" s="91" t="s">
        <v>11</v>
      </c>
      <c r="C16" s="92">
        <f>C17+C26+C36+C40+C56+C81+C88+C72+C52+C48+C94</f>
        <v>185481</v>
      </c>
      <c r="D16" s="92">
        <f>D17+D26+D36+D40+D56+D81+D88+D72+D52+D48+D94</f>
        <v>190805</v>
      </c>
    </row>
    <row r="17" spans="1:6" ht="18.75" x14ac:dyDescent="0.25">
      <c r="A17" s="93" t="s">
        <v>105</v>
      </c>
      <c r="B17" s="94" t="s">
        <v>98</v>
      </c>
      <c r="C17" s="92">
        <f>C18</f>
        <v>141299</v>
      </c>
      <c r="D17" s="92">
        <f>D18</f>
        <v>145586</v>
      </c>
      <c r="E17" s="95"/>
      <c r="F17" s="95"/>
    </row>
    <row r="18" spans="1:6" ht="18.75" x14ac:dyDescent="0.25">
      <c r="A18" s="96" t="s">
        <v>106</v>
      </c>
      <c r="B18" s="97" t="s">
        <v>1</v>
      </c>
      <c r="C18" s="98">
        <f>C19+C20+C21+C22+C23+C24+C25</f>
        <v>141299</v>
      </c>
      <c r="D18" s="98">
        <f>D19+D20+D21+D22+D23+D24+D25</f>
        <v>145586</v>
      </c>
    </row>
    <row r="19" spans="1:6" ht="79.5" customHeight="1" x14ac:dyDescent="0.25">
      <c r="A19" s="96" t="s">
        <v>107</v>
      </c>
      <c r="B19" s="99" t="s">
        <v>323</v>
      </c>
      <c r="C19" s="98">
        <v>137600</v>
      </c>
      <c r="D19" s="98">
        <v>141800</v>
      </c>
    </row>
    <row r="20" spans="1:6" ht="76.5" customHeight="1" x14ac:dyDescent="0.25">
      <c r="A20" s="96" t="s">
        <v>108</v>
      </c>
      <c r="B20" s="99" t="s">
        <v>85</v>
      </c>
      <c r="C20" s="98">
        <v>400</v>
      </c>
      <c r="D20" s="98">
        <v>405</v>
      </c>
    </row>
    <row r="21" spans="1:6" ht="57" customHeight="1" x14ac:dyDescent="0.25">
      <c r="A21" s="96" t="s">
        <v>109</v>
      </c>
      <c r="B21" s="99" t="s">
        <v>270</v>
      </c>
      <c r="C21" s="98">
        <v>930</v>
      </c>
      <c r="D21" s="98">
        <v>940</v>
      </c>
    </row>
    <row r="22" spans="1:6" ht="56.25" hidden="1" x14ac:dyDescent="0.25">
      <c r="A22" s="96" t="s">
        <v>280</v>
      </c>
      <c r="B22" s="99" t="s">
        <v>281</v>
      </c>
      <c r="C22" s="98"/>
      <c r="D22" s="98"/>
    </row>
    <row r="23" spans="1:6" ht="98.25" customHeight="1" x14ac:dyDescent="0.25">
      <c r="A23" s="96" t="s">
        <v>194</v>
      </c>
      <c r="B23" s="99" t="s">
        <v>324</v>
      </c>
      <c r="C23" s="98">
        <v>690</v>
      </c>
      <c r="D23" s="98">
        <v>720</v>
      </c>
    </row>
    <row r="24" spans="1:6" ht="45" customHeight="1" x14ac:dyDescent="0.25">
      <c r="A24" s="96" t="s">
        <v>231</v>
      </c>
      <c r="B24" s="99" t="s">
        <v>271</v>
      </c>
      <c r="C24" s="98">
        <v>635</v>
      </c>
      <c r="D24" s="98">
        <v>650</v>
      </c>
    </row>
    <row r="25" spans="1:6" ht="39.75" customHeight="1" x14ac:dyDescent="0.25">
      <c r="A25" s="96" t="s">
        <v>232</v>
      </c>
      <c r="B25" s="99" t="s">
        <v>272</v>
      </c>
      <c r="C25" s="98">
        <v>1044</v>
      </c>
      <c r="D25" s="98">
        <v>1071</v>
      </c>
    </row>
    <row r="26" spans="1:6" ht="21.75" customHeight="1" x14ac:dyDescent="0.25">
      <c r="A26" s="100" t="s">
        <v>110</v>
      </c>
      <c r="B26" s="101" t="s">
        <v>43</v>
      </c>
      <c r="C26" s="102">
        <f>C27</f>
        <v>1637</v>
      </c>
      <c r="D26" s="102">
        <f>D27</f>
        <v>1682</v>
      </c>
    </row>
    <row r="27" spans="1:6" ht="21" customHeight="1" x14ac:dyDescent="0.25">
      <c r="A27" s="96" t="s">
        <v>111</v>
      </c>
      <c r="B27" s="99" t="s">
        <v>44</v>
      </c>
      <c r="C27" s="98">
        <f>C32+C28+C30+C34</f>
        <v>1637</v>
      </c>
      <c r="D27" s="98">
        <f>D32+D28+D30+D34</f>
        <v>1682</v>
      </c>
    </row>
    <row r="28" spans="1:6" ht="43.5" customHeight="1" x14ac:dyDescent="0.25">
      <c r="A28" s="103" t="s">
        <v>112</v>
      </c>
      <c r="B28" s="99" t="s">
        <v>45</v>
      </c>
      <c r="C28" s="98">
        <f>C29</f>
        <v>852</v>
      </c>
      <c r="D28" s="98">
        <f>D29</f>
        <v>876</v>
      </c>
    </row>
    <row r="29" spans="1:6" ht="74.25" customHeight="1" x14ac:dyDescent="0.25">
      <c r="A29" s="103" t="s">
        <v>168</v>
      </c>
      <c r="B29" s="99" t="s">
        <v>195</v>
      </c>
      <c r="C29" s="98">
        <v>852</v>
      </c>
      <c r="D29" s="98">
        <v>876</v>
      </c>
    </row>
    <row r="30" spans="1:6" ht="55.5" customHeight="1" x14ac:dyDescent="0.25">
      <c r="A30" s="103" t="s">
        <v>113</v>
      </c>
      <c r="B30" s="99" t="s">
        <v>46</v>
      </c>
      <c r="C30" s="98">
        <f>C31</f>
        <v>4</v>
      </c>
      <c r="D30" s="98">
        <f>D31</f>
        <v>5</v>
      </c>
    </row>
    <row r="31" spans="1:6" ht="80.25" customHeight="1" x14ac:dyDescent="0.25">
      <c r="A31" s="103" t="s">
        <v>169</v>
      </c>
      <c r="B31" s="99" t="s">
        <v>196</v>
      </c>
      <c r="C31" s="98">
        <v>4</v>
      </c>
      <c r="D31" s="98">
        <v>5</v>
      </c>
    </row>
    <row r="32" spans="1:6" ht="42.75" customHeight="1" x14ac:dyDescent="0.25">
      <c r="A32" s="103" t="s">
        <v>114</v>
      </c>
      <c r="B32" s="99" t="s">
        <v>170</v>
      </c>
      <c r="C32" s="98">
        <f>C33</f>
        <v>887</v>
      </c>
      <c r="D32" s="98">
        <f>D33</f>
        <v>912</v>
      </c>
    </row>
    <row r="33" spans="1:4" ht="75.75" customHeight="1" x14ac:dyDescent="0.25">
      <c r="A33" s="103" t="s">
        <v>171</v>
      </c>
      <c r="B33" s="99" t="s">
        <v>197</v>
      </c>
      <c r="C33" s="98">
        <v>887</v>
      </c>
      <c r="D33" s="98">
        <v>912</v>
      </c>
    </row>
    <row r="34" spans="1:4" ht="42.75" customHeight="1" x14ac:dyDescent="0.25">
      <c r="A34" s="103" t="s">
        <v>142</v>
      </c>
      <c r="B34" s="99" t="s">
        <v>47</v>
      </c>
      <c r="C34" s="98">
        <f>C35</f>
        <v>-106</v>
      </c>
      <c r="D34" s="98">
        <f>D35</f>
        <v>-111</v>
      </c>
    </row>
    <row r="35" spans="1:4" ht="75" customHeight="1" x14ac:dyDescent="0.25">
      <c r="A35" s="103" t="s">
        <v>172</v>
      </c>
      <c r="B35" s="99" t="s">
        <v>198</v>
      </c>
      <c r="C35" s="98">
        <v>-106</v>
      </c>
      <c r="D35" s="98">
        <v>-111</v>
      </c>
    </row>
    <row r="36" spans="1:4" ht="20.25" customHeight="1" x14ac:dyDescent="0.25">
      <c r="A36" s="93" t="s">
        <v>165</v>
      </c>
      <c r="B36" s="104" t="s">
        <v>2</v>
      </c>
      <c r="C36" s="92">
        <f>C37</f>
        <v>8</v>
      </c>
      <c r="D36" s="92">
        <f>D37</f>
        <v>8</v>
      </c>
    </row>
    <row r="37" spans="1:4" ht="21" customHeight="1" x14ac:dyDescent="0.25">
      <c r="A37" s="96" t="s">
        <v>166</v>
      </c>
      <c r="B37" s="97" t="s">
        <v>3</v>
      </c>
      <c r="C37" s="98">
        <f>C39+C38</f>
        <v>8</v>
      </c>
      <c r="D37" s="98">
        <f>D39+D38</f>
        <v>8</v>
      </c>
    </row>
    <row r="38" spans="1:4" ht="21" customHeight="1" x14ac:dyDescent="0.25">
      <c r="A38" s="96" t="s">
        <v>167</v>
      </c>
      <c r="B38" s="97" t="s">
        <v>3</v>
      </c>
      <c r="C38" s="98">
        <v>8</v>
      </c>
      <c r="D38" s="98">
        <v>8</v>
      </c>
    </row>
    <row r="39" spans="1:4" ht="18.75" hidden="1" x14ac:dyDescent="0.25">
      <c r="A39" s="96" t="s">
        <v>25</v>
      </c>
      <c r="B39" s="105" t="s">
        <v>26</v>
      </c>
      <c r="C39" s="98">
        <v>0</v>
      </c>
      <c r="D39" s="98">
        <v>0</v>
      </c>
    </row>
    <row r="40" spans="1:4" ht="18.75" x14ac:dyDescent="0.25">
      <c r="A40" s="93" t="s">
        <v>115</v>
      </c>
      <c r="B40" s="104" t="s">
        <v>97</v>
      </c>
      <c r="C40" s="92">
        <f>C41+C43</f>
        <v>35550</v>
      </c>
      <c r="D40" s="92">
        <f>D41+D43</f>
        <v>36400</v>
      </c>
    </row>
    <row r="41" spans="1:4" ht="18.75" x14ac:dyDescent="0.25">
      <c r="A41" s="106" t="s">
        <v>116</v>
      </c>
      <c r="B41" s="107" t="s">
        <v>4</v>
      </c>
      <c r="C41" s="98">
        <f>C42</f>
        <v>24600</v>
      </c>
      <c r="D41" s="98">
        <f>D42</f>
        <v>25400</v>
      </c>
    </row>
    <row r="42" spans="1:4" ht="37.5" x14ac:dyDescent="0.25">
      <c r="A42" s="106" t="s">
        <v>117</v>
      </c>
      <c r="B42" s="107" t="s">
        <v>70</v>
      </c>
      <c r="C42" s="98">
        <v>24600</v>
      </c>
      <c r="D42" s="98">
        <v>25400</v>
      </c>
    </row>
    <row r="43" spans="1:4" ht="18.75" x14ac:dyDescent="0.25">
      <c r="A43" s="108" t="s">
        <v>118</v>
      </c>
      <c r="B43" s="109" t="s">
        <v>5</v>
      </c>
      <c r="C43" s="98">
        <f>C44+C46</f>
        <v>10950</v>
      </c>
      <c r="D43" s="98">
        <f>D44+D46</f>
        <v>11000</v>
      </c>
    </row>
    <row r="44" spans="1:4" ht="18.75" x14ac:dyDescent="0.25">
      <c r="A44" s="108" t="s">
        <v>119</v>
      </c>
      <c r="B44" s="109" t="s">
        <v>71</v>
      </c>
      <c r="C44" s="98">
        <f>C45</f>
        <v>7800</v>
      </c>
      <c r="D44" s="98">
        <f>D45</f>
        <v>7800</v>
      </c>
    </row>
    <row r="45" spans="1:4" ht="23.25" customHeight="1" x14ac:dyDescent="0.25">
      <c r="A45" s="108" t="s">
        <v>120</v>
      </c>
      <c r="B45" s="109" t="s">
        <v>72</v>
      </c>
      <c r="C45" s="98">
        <v>7800</v>
      </c>
      <c r="D45" s="98">
        <v>7800</v>
      </c>
    </row>
    <row r="46" spans="1:4" ht="18.75" x14ac:dyDescent="0.25">
      <c r="A46" s="108" t="s">
        <v>121</v>
      </c>
      <c r="B46" s="109" t="s">
        <v>73</v>
      </c>
      <c r="C46" s="98">
        <f>C47</f>
        <v>3150</v>
      </c>
      <c r="D46" s="98">
        <f>D47</f>
        <v>3200</v>
      </c>
    </row>
    <row r="47" spans="1:4" ht="25.5" customHeight="1" x14ac:dyDescent="0.25">
      <c r="A47" s="108" t="s">
        <v>122</v>
      </c>
      <c r="B47" s="109" t="s">
        <v>74</v>
      </c>
      <c r="C47" s="98">
        <v>3150</v>
      </c>
      <c r="D47" s="98">
        <v>3200</v>
      </c>
    </row>
    <row r="48" spans="1:4" ht="18.75" x14ac:dyDescent="0.25">
      <c r="A48" s="110" t="s">
        <v>145</v>
      </c>
      <c r="B48" s="111" t="s">
        <v>38</v>
      </c>
      <c r="C48" s="102">
        <f t="shared" ref="C48:D50" si="0">C49</f>
        <v>95</v>
      </c>
      <c r="D48" s="102">
        <f t="shared" si="0"/>
        <v>95</v>
      </c>
    </row>
    <row r="49" spans="1:4" ht="24" customHeight="1" x14ac:dyDescent="0.25">
      <c r="A49" s="96" t="s">
        <v>162</v>
      </c>
      <c r="B49" s="107" t="s">
        <v>39</v>
      </c>
      <c r="C49" s="98">
        <f t="shared" si="0"/>
        <v>95</v>
      </c>
      <c r="D49" s="98">
        <f t="shared" si="0"/>
        <v>95</v>
      </c>
    </row>
    <row r="50" spans="1:4" ht="40.5" customHeight="1" x14ac:dyDescent="0.25">
      <c r="A50" s="96" t="s">
        <v>163</v>
      </c>
      <c r="B50" s="107" t="s">
        <v>40</v>
      </c>
      <c r="C50" s="98">
        <f t="shared" si="0"/>
        <v>95</v>
      </c>
      <c r="D50" s="98">
        <f t="shared" si="0"/>
        <v>95</v>
      </c>
    </row>
    <row r="51" spans="1:4" ht="56.25" customHeight="1" x14ac:dyDescent="0.25">
      <c r="A51" s="96" t="s">
        <v>164</v>
      </c>
      <c r="B51" s="107" t="s">
        <v>41</v>
      </c>
      <c r="C51" s="98">
        <v>95</v>
      </c>
      <c r="D51" s="98">
        <v>95</v>
      </c>
    </row>
    <row r="52" spans="1:4" ht="37.5" hidden="1" x14ac:dyDescent="0.25">
      <c r="A52" s="112" t="s">
        <v>17</v>
      </c>
      <c r="B52" s="104" t="s">
        <v>18</v>
      </c>
      <c r="C52" s="92">
        <f t="shared" ref="C52:D54" si="1">C53</f>
        <v>0</v>
      </c>
      <c r="D52" s="92">
        <f t="shared" si="1"/>
        <v>0</v>
      </c>
    </row>
    <row r="53" spans="1:4" ht="18.75" hidden="1" x14ac:dyDescent="0.25">
      <c r="A53" s="96" t="s">
        <v>19</v>
      </c>
      <c r="B53" s="107" t="s">
        <v>20</v>
      </c>
      <c r="C53" s="98">
        <f t="shared" si="1"/>
        <v>0</v>
      </c>
      <c r="D53" s="98">
        <f t="shared" si="1"/>
        <v>0</v>
      </c>
    </row>
    <row r="54" spans="1:4" ht="18.75" hidden="1" x14ac:dyDescent="0.25">
      <c r="A54" s="96" t="s">
        <v>21</v>
      </c>
      <c r="B54" s="107" t="s">
        <v>22</v>
      </c>
      <c r="C54" s="98">
        <f t="shared" si="1"/>
        <v>0</v>
      </c>
      <c r="D54" s="98">
        <f t="shared" si="1"/>
        <v>0</v>
      </c>
    </row>
    <row r="55" spans="1:4" ht="37.5" hidden="1" x14ac:dyDescent="0.25">
      <c r="A55" s="96" t="s">
        <v>282</v>
      </c>
      <c r="B55" s="107" t="s">
        <v>283</v>
      </c>
      <c r="C55" s="98">
        <v>0</v>
      </c>
      <c r="D55" s="98">
        <v>0</v>
      </c>
    </row>
    <row r="56" spans="1:4" ht="39.75" customHeight="1" x14ac:dyDescent="0.25">
      <c r="A56" s="93" t="s">
        <v>123</v>
      </c>
      <c r="B56" s="104" t="s">
        <v>284</v>
      </c>
      <c r="C56" s="92">
        <f>C57+C64+C67</f>
        <v>6268</v>
      </c>
      <c r="D56" s="92">
        <f>D57+D64+D67</f>
        <v>6410</v>
      </c>
    </row>
    <row r="57" spans="1:4" ht="59.25" customHeight="1" x14ac:dyDescent="0.25">
      <c r="A57" s="96" t="s">
        <v>124</v>
      </c>
      <c r="B57" s="113" t="s">
        <v>285</v>
      </c>
      <c r="C57" s="98">
        <f>C58+C60+C62</f>
        <v>5451</v>
      </c>
      <c r="D57" s="98">
        <f>D58+D60+D62</f>
        <v>5593</v>
      </c>
    </row>
    <row r="58" spans="1:4" ht="46.5" customHeight="1" x14ac:dyDescent="0.25">
      <c r="A58" s="96" t="s">
        <v>125</v>
      </c>
      <c r="B58" s="113" t="s">
        <v>7</v>
      </c>
      <c r="C58" s="98">
        <f t="shared" ref="C58:D58" si="2">C59</f>
        <v>2851</v>
      </c>
      <c r="D58" s="98">
        <f t="shared" si="2"/>
        <v>2893</v>
      </c>
    </row>
    <row r="59" spans="1:4" ht="56.25" customHeight="1" x14ac:dyDescent="0.25">
      <c r="A59" s="96" t="s">
        <v>126</v>
      </c>
      <c r="B59" s="113" t="s">
        <v>69</v>
      </c>
      <c r="C59" s="98">
        <v>2851</v>
      </c>
      <c r="D59" s="98">
        <v>2893</v>
      </c>
    </row>
    <row r="60" spans="1:4" ht="56.25" hidden="1" x14ac:dyDescent="0.25">
      <c r="A60" s="96" t="s">
        <v>127</v>
      </c>
      <c r="B60" s="113" t="s">
        <v>286</v>
      </c>
      <c r="C60" s="98">
        <f>C61</f>
        <v>0</v>
      </c>
      <c r="D60" s="98">
        <f>D61</f>
        <v>0</v>
      </c>
    </row>
    <row r="61" spans="1:4" ht="33" hidden="1" customHeight="1" x14ac:dyDescent="0.25">
      <c r="A61" s="96" t="s">
        <v>128</v>
      </c>
      <c r="B61" s="113" t="s">
        <v>68</v>
      </c>
      <c r="C61" s="98"/>
      <c r="D61" s="98"/>
    </row>
    <row r="62" spans="1:4" ht="36.75" customHeight="1" x14ac:dyDescent="0.25">
      <c r="A62" s="96" t="s">
        <v>143</v>
      </c>
      <c r="B62" s="113" t="s">
        <v>287</v>
      </c>
      <c r="C62" s="98">
        <f>C63</f>
        <v>2600</v>
      </c>
      <c r="D62" s="98">
        <f>D63</f>
        <v>2700</v>
      </c>
    </row>
    <row r="63" spans="1:4" ht="24" customHeight="1" x14ac:dyDescent="0.25">
      <c r="A63" s="96" t="s">
        <v>144</v>
      </c>
      <c r="B63" s="113" t="s">
        <v>288</v>
      </c>
      <c r="C63" s="98">
        <v>2600</v>
      </c>
      <c r="D63" s="98">
        <v>2700</v>
      </c>
    </row>
    <row r="64" spans="1:4" ht="18.75" hidden="1" x14ac:dyDescent="0.25">
      <c r="A64" s="96" t="s">
        <v>129</v>
      </c>
      <c r="B64" s="113" t="s">
        <v>92</v>
      </c>
      <c r="C64" s="98">
        <f>C65</f>
        <v>0</v>
      </c>
      <c r="D64" s="98">
        <f>D65</f>
        <v>0</v>
      </c>
    </row>
    <row r="65" spans="1:4" ht="37.5" hidden="1" x14ac:dyDescent="0.25">
      <c r="A65" s="96" t="s">
        <v>130</v>
      </c>
      <c r="B65" s="113" t="s">
        <v>93</v>
      </c>
      <c r="C65" s="98">
        <f>C66</f>
        <v>0</v>
      </c>
      <c r="D65" s="98">
        <f>D66</f>
        <v>0</v>
      </c>
    </row>
    <row r="66" spans="1:4" ht="37.5" hidden="1" x14ac:dyDescent="0.25">
      <c r="A66" s="96" t="s">
        <v>131</v>
      </c>
      <c r="B66" s="113" t="s">
        <v>94</v>
      </c>
      <c r="C66" s="98"/>
      <c r="D66" s="98"/>
    </row>
    <row r="67" spans="1:4" ht="57.75" customHeight="1" x14ac:dyDescent="0.25">
      <c r="A67" s="96" t="s">
        <v>173</v>
      </c>
      <c r="B67" s="114" t="s">
        <v>174</v>
      </c>
      <c r="C67" s="98">
        <f>C68+C70</f>
        <v>817</v>
      </c>
      <c r="D67" s="98">
        <f>D68+D70</f>
        <v>817</v>
      </c>
    </row>
    <row r="68" spans="1:4" ht="59.25" customHeight="1" x14ac:dyDescent="0.25">
      <c r="A68" s="96" t="s">
        <v>175</v>
      </c>
      <c r="B68" s="114" t="s">
        <v>176</v>
      </c>
      <c r="C68" s="98">
        <f>C69</f>
        <v>17</v>
      </c>
      <c r="D68" s="98">
        <f>D69</f>
        <v>17</v>
      </c>
    </row>
    <row r="69" spans="1:4" ht="56.25" x14ac:dyDescent="0.25">
      <c r="A69" s="96" t="s">
        <v>177</v>
      </c>
      <c r="B69" s="114" t="s">
        <v>178</v>
      </c>
      <c r="C69" s="98">
        <v>17</v>
      </c>
      <c r="D69" s="98">
        <v>17</v>
      </c>
    </row>
    <row r="70" spans="1:4" ht="73.5" customHeight="1" x14ac:dyDescent="0.25">
      <c r="A70" s="96" t="s">
        <v>235</v>
      </c>
      <c r="B70" s="114" t="s">
        <v>236</v>
      </c>
      <c r="C70" s="98">
        <f>C71</f>
        <v>800</v>
      </c>
      <c r="D70" s="98">
        <f>D71</f>
        <v>800</v>
      </c>
    </row>
    <row r="71" spans="1:4" ht="56.25" customHeight="1" x14ac:dyDescent="0.25">
      <c r="A71" s="96" t="s">
        <v>237</v>
      </c>
      <c r="B71" s="114" t="s">
        <v>238</v>
      </c>
      <c r="C71" s="98">
        <v>800</v>
      </c>
      <c r="D71" s="98">
        <v>800</v>
      </c>
    </row>
    <row r="72" spans="1:4" ht="18.75" x14ac:dyDescent="0.25">
      <c r="A72" s="112" t="s">
        <v>146</v>
      </c>
      <c r="B72" s="104" t="s">
        <v>161</v>
      </c>
      <c r="C72" s="92">
        <f>C73+C76</f>
        <v>60</v>
      </c>
      <c r="D72" s="92">
        <f>D73+D76</f>
        <v>60</v>
      </c>
    </row>
    <row r="73" spans="1:4" ht="18.75" hidden="1" x14ac:dyDescent="0.25">
      <c r="A73" s="96" t="s">
        <v>31</v>
      </c>
      <c r="B73" s="113" t="s">
        <v>27</v>
      </c>
      <c r="C73" s="98">
        <f>C74</f>
        <v>0</v>
      </c>
      <c r="D73" s="98">
        <f>D74</f>
        <v>0</v>
      </c>
    </row>
    <row r="74" spans="1:4" ht="18.75" hidden="1" x14ac:dyDescent="0.25">
      <c r="A74" s="96" t="s">
        <v>32</v>
      </c>
      <c r="B74" s="113" t="s">
        <v>28</v>
      </c>
      <c r="C74" s="98">
        <f>C75</f>
        <v>0</v>
      </c>
      <c r="D74" s="98">
        <f>D75</f>
        <v>0</v>
      </c>
    </row>
    <row r="75" spans="1:4" ht="18.75" hidden="1" x14ac:dyDescent="0.25">
      <c r="A75" s="96" t="s">
        <v>81</v>
      </c>
      <c r="B75" s="113" t="s">
        <v>82</v>
      </c>
      <c r="C75" s="98"/>
      <c r="D75" s="98"/>
    </row>
    <row r="76" spans="1:4" ht="18.75" x14ac:dyDescent="0.25">
      <c r="A76" s="96" t="s">
        <v>289</v>
      </c>
      <c r="B76" s="113" t="s">
        <v>29</v>
      </c>
      <c r="C76" s="98">
        <f>C79+C77</f>
        <v>60</v>
      </c>
      <c r="D76" s="98">
        <f>D79+D77</f>
        <v>60</v>
      </c>
    </row>
    <row r="77" spans="1:4" ht="18.75" hidden="1" x14ac:dyDescent="0.25">
      <c r="A77" s="96" t="s">
        <v>290</v>
      </c>
      <c r="B77" s="113" t="s">
        <v>37</v>
      </c>
      <c r="C77" s="98">
        <f>C78</f>
        <v>0</v>
      </c>
      <c r="D77" s="98">
        <f>D78</f>
        <v>0</v>
      </c>
    </row>
    <row r="78" spans="1:4" ht="15" hidden="1" customHeight="1" x14ac:dyDescent="0.25">
      <c r="A78" s="96" t="s">
        <v>291</v>
      </c>
      <c r="B78" s="113" t="s">
        <v>67</v>
      </c>
      <c r="C78" s="98"/>
      <c r="D78" s="98"/>
    </row>
    <row r="79" spans="1:4" ht="18.75" x14ac:dyDescent="0.25">
      <c r="A79" s="96" t="s">
        <v>292</v>
      </c>
      <c r="B79" s="113" t="s">
        <v>30</v>
      </c>
      <c r="C79" s="98">
        <f>C80</f>
        <v>60</v>
      </c>
      <c r="D79" s="98">
        <f>D80</f>
        <v>60</v>
      </c>
    </row>
    <row r="80" spans="1:4" ht="18.75" x14ac:dyDescent="0.25">
      <c r="A80" s="96" t="s">
        <v>293</v>
      </c>
      <c r="B80" s="113" t="s">
        <v>80</v>
      </c>
      <c r="C80" s="98">
        <v>60</v>
      </c>
      <c r="D80" s="98">
        <v>60</v>
      </c>
    </row>
    <row r="81" spans="1:4" ht="23.25" customHeight="1" x14ac:dyDescent="0.25">
      <c r="A81" s="93" t="s">
        <v>132</v>
      </c>
      <c r="B81" s="104" t="s">
        <v>95</v>
      </c>
      <c r="C81" s="102">
        <f>C82+C85</f>
        <v>564</v>
      </c>
      <c r="D81" s="92">
        <f>D82+D85</f>
        <v>564</v>
      </c>
    </row>
    <row r="82" spans="1:4" ht="23.25" customHeight="1" x14ac:dyDescent="0.25">
      <c r="A82" s="103" t="s">
        <v>133</v>
      </c>
      <c r="B82" s="113" t="s">
        <v>53</v>
      </c>
      <c r="C82" s="98">
        <f t="shared" ref="C82:D82" si="3">C83</f>
        <v>544</v>
      </c>
      <c r="D82" s="98">
        <f t="shared" si="3"/>
        <v>544</v>
      </c>
    </row>
    <row r="83" spans="1:4" ht="24" customHeight="1" x14ac:dyDescent="0.25">
      <c r="A83" s="103" t="s">
        <v>134</v>
      </c>
      <c r="B83" s="113" t="s">
        <v>10</v>
      </c>
      <c r="C83" s="98">
        <f>C84</f>
        <v>544</v>
      </c>
      <c r="D83" s="98">
        <f>D84</f>
        <v>544</v>
      </c>
    </row>
    <row r="84" spans="1:4" ht="37.5" x14ac:dyDescent="0.25">
      <c r="A84" s="103" t="s">
        <v>135</v>
      </c>
      <c r="B84" s="113" t="s">
        <v>64</v>
      </c>
      <c r="C84" s="98">
        <v>544</v>
      </c>
      <c r="D84" s="98">
        <v>544</v>
      </c>
    </row>
    <row r="85" spans="1:4" ht="42.75" customHeight="1" x14ac:dyDescent="0.25">
      <c r="A85" s="103" t="s">
        <v>200</v>
      </c>
      <c r="B85" s="113" t="s">
        <v>201</v>
      </c>
      <c r="C85" s="98">
        <f>C86</f>
        <v>20</v>
      </c>
      <c r="D85" s="98">
        <f>D86</f>
        <v>20</v>
      </c>
    </row>
    <row r="86" spans="1:4" ht="39" customHeight="1" x14ac:dyDescent="0.25">
      <c r="A86" s="103" t="s">
        <v>204</v>
      </c>
      <c r="B86" s="113" t="s">
        <v>202</v>
      </c>
      <c r="C86" s="98">
        <f>C87</f>
        <v>20</v>
      </c>
      <c r="D86" s="98">
        <f>D87</f>
        <v>20</v>
      </c>
    </row>
    <row r="87" spans="1:4" ht="57.75" customHeight="1" x14ac:dyDescent="0.25">
      <c r="A87" s="103" t="s">
        <v>199</v>
      </c>
      <c r="B87" s="113" t="s">
        <v>203</v>
      </c>
      <c r="C87" s="98">
        <v>20</v>
      </c>
      <c r="D87" s="98">
        <v>20</v>
      </c>
    </row>
    <row r="88" spans="1:4" ht="15.75" hidden="1" customHeight="1" x14ac:dyDescent="0.25">
      <c r="A88" s="93" t="s">
        <v>294</v>
      </c>
      <c r="B88" s="104" t="s">
        <v>34</v>
      </c>
      <c r="C88" s="102">
        <f>C89+C92</f>
        <v>0</v>
      </c>
      <c r="D88" s="102">
        <f>D89+D92</f>
        <v>0</v>
      </c>
    </row>
    <row r="89" spans="1:4" ht="15.75" hidden="1" customHeight="1" x14ac:dyDescent="0.25">
      <c r="A89" s="103" t="s">
        <v>295</v>
      </c>
      <c r="B89" s="113" t="s">
        <v>296</v>
      </c>
      <c r="C89" s="98">
        <f t="shared" ref="C89:D90" si="4">C90</f>
        <v>0</v>
      </c>
      <c r="D89" s="98">
        <f t="shared" si="4"/>
        <v>0</v>
      </c>
    </row>
    <row r="90" spans="1:4" ht="31.5" hidden="1" customHeight="1" x14ac:dyDescent="0.25">
      <c r="A90" s="103" t="s">
        <v>297</v>
      </c>
      <c r="B90" s="113" t="s">
        <v>298</v>
      </c>
      <c r="C90" s="98">
        <f t="shared" si="4"/>
        <v>0</v>
      </c>
      <c r="D90" s="98">
        <f t="shared" si="4"/>
        <v>0</v>
      </c>
    </row>
    <row r="91" spans="1:4" ht="31.5" hidden="1" customHeight="1" x14ac:dyDescent="0.25">
      <c r="A91" s="103" t="s">
        <v>299</v>
      </c>
      <c r="B91" s="113" t="s">
        <v>300</v>
      </c>
      <c r="C91" s="98"/>
      <c r="D91" s="98"/>
    </row>
    <row r="92" spans="1:4" ht="15.75" hidden="1" customHeight="1" x14ac:dyDescent="0.25">
      <c r="A92" s="103" t="s">
        <v>301</v>
      </c>
      <c r="B92" s="113" t="s">
        <v>302</v>
      </c>
      <c r="C92" s="98">
        <f>C93</f>
        <v>0</v>
      </c>
      <c r="D92" s="98">
        <f>D93</f>
        <v>0</v>
      </c>
    </row>
    <row r="93" spans="1:4" ht="31.5" hidden="1" customHeight="1" x14ac:dyDescent="0.25">
      <c r="A93" s="103" t="s">
        <v>303</v>
      </c>
      <c r="B93" s="113" t="s">
        <v>304</v>
      </c>
      <c r="C93" s="98"/>
      <c r="D93" s="98"/>
    </row>
    <row r="94" spans="1:4" ht="15.75" hidden="1" customHeight="1" x14ac:dyDescent="0.25">
      <c r="A94" s="115" t="s">
        <v>136</v>
      </c>
      <c r="B94" s="116" t="s">
        <v>87</v>
      </c>
      <c r="C94" s="102">
        <f>C95</f>
        <v>0</v>
      </c>
      <c r="D94" s="102">
        <f>D95</f>
        <v>0</v>
      </c>
    </row>
    <row r="95" spans="1:4" ht="15.75" hidden="1" customHeight="1" x14ac:dyDescent="0.25">
      <c r="A95" s="103" t="s">
        <v>137</v>
      </c>
      <c r="B95" s="113" t="s">
        <v>88</v>
      </c>
      <c r="C95" s="98">
        <f>C96</f>
        <v>0</v>
      </c>
      <c r="D95" s="98">
        <f>D96</f>
        <v>0</v>
      </c>
    </row>
    <row r="96" spans="1:4" ht="15.75" hidden="1" customHeight="1" x14ac:dyDescent="0.25">
      <c r="A96" s="103" t="s">
        <v>138</v>
      </c>
      <c r="B96" s="113" t="s">
        <v>89</v>
      </c>
      <c r="C96" s="98"/>
      <c r="D96" s="98"/>
    </row>
    <row r="97" spans="1:4" ht="22.5" customHeight="1" x14ac:dyDescent="0.25">
      <c r="A97" s="90" t="s">
        <v>139</v>
      </c>
      <c r="B97" s="91" t="s">
        <v>6</v>
      </c>
      <c r="C97" s="92">
        <f>C98+C133+C136</f>
        <v>34326</v>
      </c>
      <c r="D97" s="92">
        <f>D98+D133+D136</f>
        <v>34856.199999999997</v>
      </c>
    </row>
    <row r="98" spans="1:4" ht="24" customHeight="1" x14ac:dyDescent="0.25">
      <c r="A98" s="93" t="s">
        <v>140</v>
      </c>
      <c r="B98" s="94" t="s">
        <v>63</v>
      </c>
      <c r="C98" s="92">
        <f>C99+C106+C126+C123</f>
        <v>34326</v>
      </c>
      <c r="D98" s="92">
        <f>D99+D106+D126+D123</f>
        <v>34856.199999999997</v>
      </c>
    </row>
    <row r="99" spans="1:4" ht="21.75" customHeight="1" x14ac:dyDescent="0.25">
      <c r="A99" s="93" t="s">
        <v>151</v>
      </c>
      <c r="B99" s="104" t="s">
        <v>103</v>
      </c>
      <c r="C99" s="92">
        <f>C100+C102+C104</f>
        <v>1101.3</v>
      </c>
      <c r="D99" s="92">
        <f>D100+D102+D104</f>
        <v>1031.5</v>
      </c>
    </row>
    <row r="100" spans="1:4" ht="18.75" hidden="1" x14ac:dyDescent="0.25">
      <c r="A100" s="96" t="s">
        <v>152</v>
      </c>
      <c r="B100" s="97" t="s">
        <v>83</v>
      </c>
      <c r="C100" s="98">
        <f>C101</f>
        <v>0</v>
      </c>
      <c r="D100" s="98">
        <f>D101</f>
        <v>0</v>
      </c>
    </row>
    <row r="101" spans="1:4" ht="37.5" hidden="1" x14ac:dyDescent="0.25">
      <c r="A101" s="117" t="s">
        <v>153</v>
      </c>
      <c r="B101" s="118" t="s">
        <v>179</v>
      </c>
      <c r="C101" s="98"/>
      <c r="D101" s="98"/>
    </row>
    <row r="102" spans="1:4" ht="18.75" hidden="1" x14ac:dyDescent="0.25">
      <c r="A102" s="119" t="s">
        <v>305</v>
      </c>
      <c r="B102" s="120" t="s">
        <v>8</v>
      </c>
      <c r="C102" s="98">
        <f>C103</f>
        <v>0</v>
      </c>
      <c r="D102" s="98">
        <f>D103</f>
        <v>0</v>
      </c>
    </row>
    <row r="103" spans="1:4" ht="18.75" hidden="1" x14ac:dyDescent="0.25">
      <c r="A103" s="119" t="s">
        <v>306</v>
      </c>
      <c r="B103" s="120" t="s">
        <v>79</v>
      </c>
      <c r="C103" s="98"/>
      <c r="D103" s="98"/>
    </row>
    <row r="104" spans="1:4" ht="39.75" customHeight="1" x14ac:dyDescent="0.25">
      <c r="A104" s="119" t="s">
        <v>181</v>
      </c>
      <c r="B104" s="120" t="s">
        <v>182</v>
      </c>
      <c r="C104" s="98">
        <f>C105</f>
        <v>1101.3</v>
      </c>
      <c r="D104" s="98">
        <f>D105</f>
        <v>1031.5</v>
      </c>
    </row>
    <row r="105" spans="1:4" ht="23.25" customHeight="1" x14ac:dyDescent="0.25">
      <c r="A105" s="119" t="s">
        <v>183</v>
      </c>
      <c r="B105" s="120" t="s">
        <v>184</v>
      </c>
      <c r="C105" s="98">
        <v>1101.3</v>
      </c>
      <c r="D105" s="98">
        <v>1031.5</v>
      </c>
    </row>
    <row r="106" spans="1:4" ht="23.25" customHeight="1" x14ac:dyDescent="0.25">
      <c r="A106" s="121" t="s">
        <v>156</v>
      </c>
      <c r="B106" s="94" t="s">
        <v>48</v>
      </c>
      <c r="C106" s="92">
        <f>C107+C112+C109</f>
        <v>33224.699999999997</v>
      </c>
      <c r="D106" s="92">
        <f>D107+D112+D109</f>
        <v>33224.699999999997</v>
      </c>
    </row>
    <row r="107" spans="1:4" ht="23.25" hidden="1" customHeight="1" x14ac:dyDescent="0.25">
      <c r="A107" s="122" t="s">
        <v>157</v>
      </c>
      <c r="B107" s="123" t="s">
        <v>186</v>
      </c>
      <c r="C107" s="124">
        <f>C108</f>
        <v>0</v>
      </c>
      <c r="D107" s="124">
        <f>D108</f>
        <v>0</v>
      </c>
    </row>
    <row r="108" spans="1:4" ht="21.75" hidden="1" customHeight="1" x14ac:dyDescent="0.25">
      <c r="A108" s="122" t="s">
        <v>158</v>
      </c>
      <c r="B108" s="123" t="s">
        <v>185</v>
      </c>
      <c r="C108" s="124"/>
      <c r="D108" s="124"/>
    </row>
    <row r="109" spans="1:4" ht="30.75" hidden="1" customHeight="1" x14ac:dyDescent="0.25">
      <c r="A109" s="122" t="s">
        <v>189</v>
      </c>
      <c r="B109" s="123" t="s">
        <v>191</v>
      </c>
      <c r="C109" s="124">
        <f>C110</f>
        <v>0</v>
      </c>
      <c r="D109" s="124">
        <f>D110</f>
        <v>0</v>
      </c>
    </row>
    <row r="110" spans="1:4" ht="18.75" hidden="1" x14ac:dyDescent="0.25">
      <c r="A110" s="122" t="s">
        <v>187</v>
      </c>
      <c r="B110" s="123" t="s">
        <v>188</v>
      </c>
      <c r="C110" s="124">
        <f>C111</f>
        <v>0</v>
      </c>
      <c r="D110" s="124">
        <f>D111</f>
        <v>0</v>
      </c>
    </row>
    <row r="111" spans="1:4" ht="37.5" hidden="1" x14ac:dyDescent="0.25">
      <c r="A111" s="122" t="s">
        <v>187</v>
      </c>
      <c r="B111" s="123" t="s">
        <v>180</v>
      </c>
      <c r="C111" s="124"/>
      <c r="D111" s="124"/>
    </row>
    <row r="112" spans="1:4" ht="23.25" customHeight="1" x14ac:dyDescent="0.25">
      <c r="A112" s="125" t="s">
        <v>159</v>
      </c>
      <c r="B112" s="126" t="s">
        <v>16</v>
      </c>
      <c r="C112" s="98">
        <f>C113</f>
        <v>33224.699999999997</v>
      </c>
      <c r="D112" s="98">
        <f>D113</f>
        <v>33224.699999999997</v>
      </c>
    </row>
    <row r="113" spans="1:4" ht="21" customHeight="1" x14ac:dyDescent="0.25">
      <c r="A113" s="125" t="s">
        <v>160</v>
      </c>
      <c r="B113" s="126" t="s">
        <v>61</v>
      </c>
      <c r="C113" s="98">
        <f>SUM(C114:C122)</f>
        <v>33224.699999999997</v>
      </c>
      <c r="D113" s="98">
        <f>SUM(D114:D122)</f>
        <v>33224.699999999997</v>
      </c>
    </row>
    <row r="114" spans="1:4" ht="24" customHeight="1" x14ac:dyDescent="0.25">
      <c r="A114" s="125" t="s">
        <v>160</v>
      </c>
      <c r="B114" s="126" t="s">
        <v>60</v>
      </c>
      <c r="C114" s="98">
        <v>1153.2</v>
      </c>
      <c r="D114" s="98">
        <v>1153.2</v>
      </c>
    </row>
    <row r="115" spans="1:4" ht="18.75" hidden="1" x14ac:dyDescent="0.25">
      <c r="A115" s="125" t="s">
        <v>160</v>
      </c>
      <c r="B115" s="126" t="s">
        <v>307</v>
      </c>
      <c r="C115" s="98"/>
      <c r="D115" s="98"/>
    </row>
    <row r="116" spans="1:4" ht="37.5" x14ac:dyDescent="0.25">
      <c r="A116" s="125" t="s">
        <v>160</v>
      </c>
      <c r="B116" s="126" t="s">
        <v>308</v>
      </c>
      <c r="C116" s="98">
        <v>6223.2</v>
      </c>
      <c r="D116" s="98">
        <v>6223.2</v>
      </c>
    </row>
    <row r="117" spans="1:4" ht="37.5" x14ac:dyDescent="0.25">
      <c r="A117" s="125" t="s">
        <v>160</v>
      </c>
      <c r="B117" s="126" t="s">
        <v>180</v>
      </c>
      <c r="C117" s="98">
        <v>25848.3</v>
      </c>
      <c r="D117" s="98">
        <v>25848.3</v>
      </c>
    </row>
    <row r="118" spans="1:4" ht="37.5" hidden="1" x14ac:dyDescent="0.25">
      <c r="A118" s="125" t="s">
        <v>62</v>
      </c>
      <c r="B118" s="126" t="s">
        <v>309</v>
      </c>
      <c r="C118" s="98"/>
      <c r="D118" s="98"/>
    </row>
    <row r="119" spans="1:4" ht="37.5" hidden="1" x14ac:dyDescent="0.25">
      <c r="A119" s="125" t="s">
        <v>62</v>
      </c>
      <c r="B119" s="126" t="s">
        <v>310</v>
      </c>
      <c r="C119" s="98"/>
      <c r="D119" s="98"/>
    </row>
    <row r="120" spans="1:4" ht="37.5" hidden="1" x14ac:dyDescent="0.25">
      <c r="A120" s="125" t="s">
        <v>62</v>
      </c>
      <c r="B120" s="126" t="s">
        <v>311</v>
      </c>
      <c r="C120" s="98"/>
      <c r="D120" s="98"/>
    </row>
    <row r="121" spans="1:4" ht="37.5" hidden="1" x14ac:dyDescent="0.25">
      <c r="A121" s="125" t="s">
        <v>62</v>
      </c>
      <c r="B121" s="126" t="s">
        <v>312</v>
      </c>
      <c r="C121" s="98"/>
      <c r="D121" s="98"/>
    </row>
    <row r="122" spans="1:4" ht="37.5" hidden="1" x14ac:dyDescent="0.25">
      <c r="A122" s="125" t="s">
        <v>62</v>
      </c>
      <c r="B122" s="126" t="s">
        <v>313</v>
      </c>
      <c r="C122" s="98"/>
      <c r="D122" s="98"/>
    </row>
    <row r="123" spans="1:4" s="75" customFormat="1" ht="37.5" hidden="1" x14ac:dyDescent="0.3">
      <c r="A123" s="127" t="s">
        <v>49</v>
      </c>
      <c r="B123" s="128" t="s">
        <v>50</v>
      </c>
      <c r="C123" s="102">
        <f>C124</f>
        <v>0</v>
      </c>
      <c r="D123" s="102">
        <f>D124</f>
        <v>0</v>
      </c>
    </row>
    <row r="124" spans="1:4" s="75" customFormat="1" ht="37.5" hidden="1" x14ac:dyDescent="0.3">
      <c r="A124" s="125" t="s">
        <v>51</v>
      </c>
      <c r="B124" s="126" t="s">
        <v>52</v>
      </c>
      <c r="C124" s="98">
        <f>C125</f>
        <v>0</v>
      </c>
      <c r="D124" s="98">
        <f>D125</f>
        <v>0</v>
      </c>
    </row>
    <row r="125" spans="1:4" s="75" customFormat="1" ht="37.5" hidden="1" x14ac:dyDescent="0.3">
      <c r="A125" s="125" t="s">
        <v>59</v>
      </c>
      <c r="B125" s="126" t="s">
        <v>58</v>
      </c>
      <c r="C125" s="98"/>
      <c r="D125" s="129"/>
    </row>
    <row r="126" spans="1:4" ht="18.75" x14ac:dyDescent="0.25">
      <c r="A126" s="121" t="s">
        <v>314</v>
      </c>
      <c r="B126" s="130" t="s">
        <v>12</v>
      </c>
      <c r="C126" s="92">
        <f>C127+C131+C129</f>
        <v>0</v>
      </c>
      <c r="D126" s="92">
        <f>D127+D131+D129</f>
        <v>600</v>
      </c>
    </row>
    <row r="127" spans="1:4" ht="37.5" hidden="1" x14ac:dyDescent="0.25">
      <c r="A127" s="119" t="s">
        <v>14</v>
      </c>
      <c r="B127" s="120" t="s">
        <v>13</v>
      </c>
      <c r="C127" s="98">
        <f>C128</f>
        <v>0</v>
      </c>
      <c r="D127" s="98">
        <f>D128</f>
        <v>0</v>
      </c>
    </row>
    <row r="128" spans="1:4" ht="37.5" hidden="1" x14ac:dyDescent="0.25">
      <c r="A128" s="119" t="s">
        <v>99</v>
      </c>
      <c r="B128" s="120" t="s">
        <v>100</v>
      </c>
      <c r="C128" s="98"/>
      <c r="D128" s="98"/>
    </row>
    <row r="129" spans="1:4" ht="37.5" hidden="1" x14ac:dyDescent="0.25">
      <c r="A129" s="119" t="s">
        <v>55</v>
      </c>
      <c r="B129" s="120" t="s">
        <v>56</v>
      </c>
      <c r="C129" s="98">
        <f>C130</f>
        <v>0</v>
      </c>
      <c r="D129" s="98">
        <f>D130</f>
        <v>0</v>
      </c>
    </row>
    <row r="130" spans="1:4" ht="37.5" hidden="1" x14ac:dyDescent="0.25">
      <c r="A130" s="119" t="s">
        <v>84</v>
      </c>
      <c r="B130" s="120" t="s">
        <v>57</v>
      </c>
      <c r="C130" s="98"/>
      <c r="D130" s="98"/>
    </row>
    <row r="131" spans="1:4" ht="18.75" x14ac:dyDescent="0.25">
      <c r="A131" s="119" t="s">
        <v>315</v>
      </c>
      <c r="B131" s="120" t="s">
        <v>316</v>
      </c>
      <c r="C131" s="98">
        <f>C132</f>
        <v>0</v>
      </c>
      <c r="D131" s="98">
        <f>D132</f>
        <v>600</v>
      </c>
    </row>
    <row r="132" spans="1:4" ht="18.75" x14ac:dyDescent="0.25">
      <c r="A132" s="119" t="s">
        <v>317</v>
      </c>
      <c r="B132" s="120" t="s">
        <v>318</v>
      </c>
      <c r="C132" s="98"/>
      <c r="D132" s="98">
        <v>600</v>
      </c>
    </row>
    <row r="133" spans="1:4" ht="37.5" hidden="1" x14ac:dyDescent="0.25">
      <c r="A133" s="121" t="s">
        <v>35</v>
      </c>
      <c r="B133" s="131" t="s">
        <v>36</v>
      </c>
      <c r="C133" s="92">
        <f>C134</f>
        <v>0</v>
      </c>
      <c r="D133" s="92">
        <f>D134</f>
        <v>0</v>
      </c>
    </row>
    <row r="134" spans="1:4" ht="37.5" hidden="1" x14ac:dyDescent="0.25">
      <c r="A134" s="119" t="s">
        <v>77</v>
      </c>
      <c r="B134" s="118" t="s">
        <v>76</v>
      </c>
      <c r="C134" s="98">
        <f>C135</f>
        <v>0</v>
      </c>
      <c r="D134" s="98">
        <f>D135</f>
        <v>0</v>
      </c>
    </row>
    <row r="135" spans="1:4" ht="37.5" hidden="1" x14ac:dyDescent="0.25">
      <c r="A135" s="119" t="s">
        <v>75</v>
      </c>
      <c r="B135" s="118" t="s">
        <v>76</v>
      </c>
      <c r="C135" s="98"/>
      <c r="D135" s="98"/>
    </row>
    <row r="136" spans="1:4" ht="37.5" hidden="1" x14ac:dyDescent="0.25">
      <c r="A136" s="132" t="s">
        <v>319</v>
      </c>
      <c r="B136" s="133" t="s">
        <v>320</v>
      </c>
      <c r="C136" s="92">
        <f>C137</f>
        <v>0</v>
      </c>
      <c r="D136" s="92">
        <f>D137</f>
        <v>0</v>
      </c>
    </row>
    <row r="137" spans="1:4" ht="15" hidden="1" customHeight="1" x14ac:dyDescent="0.25">
      <c r="A137" s="125" t="s">
        <v>321</v>
      </c>
      <c r="B137" s="126" t="s">
        <v>322</v>
      </c>
      <c r="C137" s="92"/>
      <c r="D137" s="98"/>
    </row>
    <row r="138" spans="1:4" ht="18.75" x14ac:dyDescent="0.25">
      <c r="A138" s="119"/>
      <c r="B138" s="104" t="s">
        <v>9</v>
      </c>
      <c r="C138" s="92">
        <f>C16+C97</f>
        <v>219807</v>
      </c>
      <c r="D138" s="92">
        <f>D16+D97</f>
        <v>225661.2</v>
      </c>
    </row>
  </sheetData>
  <mergeCells count="11">
    <mergeCell ref="A14:A15"/>
    <mergeCell ref="B14:B15"/>
    <mergeCell ref="C14:D14"/>
    <mergeCell ref="C1:D1"/>
    <mergeCell ref="B2:D2"/>
    <mergeCell ref="B3:D3"/>
    <mergeCell ref="C5:D5"/>
    <mergeCell ref="B6:D6"/>
    <mergeCell ref="B7:D7"/>
    <mergeCell ref="A10:D10"/>
    <mergeCell ref="A11:D11"/>
  </mergeCells>
  <pageMargins left="0" right="0" top="0" bottom="0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2025-2026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2023-12-19T08:38:03Z</cp:lastPrinted>
  <dcterms:created xsi:type="dcterms:W3CDTF">1996-10-08T23:32:33Z</dcterms:created>
  <dcterms:modified xsi:type="dcterms:W3CDTF">2024-03-06T07:30:28Z</dcterms:modified>
</cp:coreProperties>
</file>