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80" windowWidth="15480" windowHeight="4455"/>
  </bookViews>
  <sheets>
    <sheet name="2023" sheetId="6" r:id="rId1"/>
    <sheet name="2024-2025" sheetId="7" r:id="rId2"/>
  </sheets>
  <definedNames>
    <definedName name="_xlnm.Print_Area" localSheetId="0">'2023'!$A$1:$C$141</definedName>
  </definedNames>
  <calcPr calcId="144525"/>
</workbook>
</file>

<file path=xl/calcChain.xml><?xml version="1.0" encoding="utf-8"?>
<calcChain xmlns="http://schemas.openxmlformats.org/spreadsheetml/2006/main">
  <c r="F13" i="7" l="1"/>
  <c r="E13" i="7"/>
  <c r="D128" i="7"/>
  <c r="C128" i="7"/>
  <c r="D126" i="7"/>
  <c r="D125" i="7" s="1"/>
  <c r="C126" i="7"/>
  <c r="C125" i="7"/>
  <c r="D123" i="7"/>
  <c r="C123" i="7"/>
  <c r="D121" i="7"/>
  <c r="C121" i="7"/>
  <c r="D119" i="7"/>
  <c r="C119" i="7"/>
  <c r="D116" i="7"/>
  <c r="D115" i="7" s="1"/>
  <c r="C116" i="7"/>
  <c r="C115" i="7" s="1"/>
  <c r="D105" i="7"/>
  <c r="D104" i="7" s="1"/>
  <c r="C105" i="7"/>
  <c r="C104" i="7" s="1"/>
  <c r="D102" i="7"/>
  <c r="D101" i="7" s="1"/>
  <c r="C102" i="7"/>
  <c r="C101" i="7"/>
  <c r="D99" i="7"/>
  <c r="C99" i="7"/>
  <c r="D96" i="7"/>
  <c r="C96" i="7"/>
  <c r="D94" i="7"/>
  <c r="C94" i="7"/>
  <c r="D92" i="7"/>
  <c r="C92" i="7"/>
  <c r="C91" i="7" s="1"/>
  <c r="D87" i="7"/>
  <c r="D86" i="7" s="1"/>
  <c r="C87" i="7"/>
  <c r="C86" i="7" s="1"/>
  <c r="D84" i="7"/>
  <c r="C84" i="7"/>
  <c r="D82" i="7"/>
  <c r="D81" i="7" s="1"/>
  <c r="D80" i="7" s="1"/>
  <c r="C82" i="7"/>
  <c r="C81" i="7" s="1"/>
  <c r="D78" i="7"/>
  <c r="D77" i="7" s="1"/>
  <c r="C78" i="7"/>
  <c r="C77" i="7" s="1"/>
  <c r="D75" i="7"/>
  <c r="D74" i="7" s="1"/>
  <c r="C75" i="7"/>
  <c r="C74" i="7"/>
  <c r="D71" i="7"/>
  <c r="C71" i="7"/>
  <c r="D69" i="7"/>
  <c r="C69" i="7"/>
  <c r="D66" i="7"/>
  <c r="D65" i="7" s="1"/>
  <c r="C66" i="7"/>
  <c r="C65" i="7" s="1"/>
  <c r="D63" i="7"/>
  <c r="C63" i="7"/>
  <c r="C62" i="7" s="1"/>
  <c r="C61" i="7" s="1"/>
  <c r="D62" i="7"/>
  <c r="D61" i="7" s="1"/>
  <c r="D59" i="7"/>
  <c r="D58" i="7" s="1"/>
  <c r="C59" i="7"/>
  <c r="C58" i="7"/>
  <c r="D56" i="7"/>
  <c r="C56" i="7"/>
  <c r="D54" i="7"/>
  <c r="C54" i="7"/>
  <c r="D52" i="7"/>
  <c r="C52" i="7"/>
  <c r="D48" i="7"/>
  <c r="C48" i="7"/>
  <c r="C47" i="7" s="1"/>
  <c r="C46" i="7" s="1"/>
  <c r="D47" i="7"/>
  <c r="D46" i="7" s="1"/>
  <c r="D44" i="7"/>
  <c r="D43" i="7" s="1"/>
  <c r="D42" i="7" s="1"/>
  <c r="C44" i="7"/>
  <c r="C43" i="7"/>
  <c r="C42" i="7" s="1"/>
  <c r="D40" i="7"/>
  <c r="C40" i="7"/>
  <c r="D38" i="7"/>
  <c r="C38" i="7"/>
  <c r="C37" i="7"/>
  <c r="C34" i="7" s="1"/>
  <c r="D35" i="7"/>
  <c r="C35" i="7"/>
  <c r="D31" i="7"/>
  <c r="D30" i="7" s="1"/>
  <c r="C31" i="7"/>
  <c r="C30" i="7" s="1"/>
  <c r="D28" i="7"/>
  <c r="C28" i="7"/>
  <c r="D26" i="7"/>
  <c r="C26" i="7"/>
  <c r="D24" i="7"/>
  <c r="C24" i="7"/>
  <c r="D22" i="7"/>
  <c r="C22" i="7"/>
  <c r="D14" i="7"/>
  <c r="D13" i="7" s="1"/>
  <c r="C14" i="7"/>
  <c r="C13" i="7" s="1"/>
  <c r="D51" i="7" l="1"/>
  <c r="D21" i="7"/>
  <c r="D20" i="7" s="1"/>
  <c r="C51" i="7"/>
  <c r="D68" i="7"/>
  <c r="C98" i="7"/>
  <c r="C68" i="7"/>
  <c r="D91" i="7"/>
  <c r="C118" i="7"/>
  <c r="C90" i="7" s="1"/>
  <c r="C89" i="7" s="1"/>
  <c r="C73" i="7"/>
  <c r="C21" i="7"/>
  <c r="C20" i="7" s="1"/>
  <c r="D37" i="7"/>
  <c r="D34" i="7" s="1"/>
  <c r="C64" i="7"/>
  <c r="C80" i="7"/>
  <c r="D118" i="7"/>
  <c r="D64" i="7"/>
  <c r="D73" i="7"/>
  <c r="D50" i="7"/>
  <c r="C50" i="7"/>
  <c r="C12" i="7" s="1"/>
  <c r="D98" i="7"/>
  <c r="D90" i="7" s="1"/>
  <c r="D89" i="7" s="1"/>
  <c r="C61" i="6"/>
  <c r="C130" i="7" l="1"/>
  <c r="D12" i="7"/>
  <c r="D130" i="7" s="1"/>
  <c r="C12" i="6"/>
  <c r="C20" i="6"/>
  <c r="C22" i="6"/>
  <c r="C24" i="6"/>
  <c r="C26" i="6"/>
  <c r="C29" i="6"/>
  <c r="C33" i="6"/>
  <c r="C36" i="6"/>
  <c r="C38" i="6"/>
  <c r="C42" i="6"/>
  <c r="C41" i="6" s="1"/>
  <c r="C40" i="6" s="1"/>
  <c r="C46" i="6"/>
  <c r="C45" i="6" s="1"/>
  <c r="C44" i="6" s="1"/>
  <c r="C50" i="6"/>
  <c r="C52" i="6"/>
  <c r="C54" i="6"/>
  <c r="C57" i="6"/>
  <c r="C56" i="6" s="1"/>
  <c r="C60" i="6"/>
  <c r="C64" i="6"/>
  <c r="C63" i="6" s="1"/>
  <c r="C67" i="6"/>
  <c r="C69" i="6"/>
  <c r="C73" i="6"/>
  <c r="C72" i="6" s="1"/>
  <c r="C76" i="6"/>
  <c r="C75" i="6" s="1"/>
  <c r="C79" i="6"/>
  <c r="C83" i="6"/>
  <c r="C82" i="6" s="1"/>
  <c r="C85" i="6"/>
  <c r="C87" i="6"/>
  <c r="C90" i="6"/>
  <c r="C92" i="6"/>
  <c r="C97" i="6"/>
  <c r="C99" i="6"/>
  <c r="C101" i="6"/>
  <c r="C104" i="6"/>
  <c r="C106" i="6"/>
  <c r="C108" i="6"/>
  <c r="C111" i="6"/>
  <c r="C110" i="6" s="1"/>
  <c r="C114" i="6"/>
  <c r="C113" i="6" s="1"/>
  <c r="C126" i="6"/>
  <c r="C125" i="6" s="1"/>
  <c r="C129" i="6"/>
  <c r="C131" i="6"/>
  <c r="C133" i="6"/>
  <c r="C136" i="6"/>
  <c r="C135" i="6" s="1"/>
  <c r="C139" i="6"/>
  <c r="C138" i="6" s="1"/>
  <c r="C19" i="6" l="1"/>
  <c r="C18" i="6" s="1"/>
  <c r="C66" i="6"/>
  <c r="C49" i="6"/>
  <c r="C128" i="6"/>
  <c r="C89" i="6"/>
  <c r="C81" i="6"/>
  <c r="C96" i="6"/>
  <c r="C35" i="6"/>
  <c r="C32" i="6" s="1"/>
  <c r="C103" i="6"/>
  <c r="C62" i="6"/>
  <c r="C78" i="6"/>
  <c r="C59" i="6"/>
  <c r="C28" i="6"/>
  <c r="C11" i="6"/>
  <c r="C95" i="6" l="1"/>
  <c r="C94" i="6" s="1"/>
  <c r="C48" i="6"/>
  <c r="C71" i="6"/>
  <c r="C10" i="6" l="1"/>
  <c r="C141" i="6" l="1"/>
</calcChain>
</file>

<file path=xl/sharedStrings.xml><?xml version="1.0" encoding="utf-8"?>
<sst xmlns="http://schemas.openxmlformats.org/spreadsheetml/2006/main" count="517" uniqueCount="292">
  <si>
    <t>Приложение 1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</si>
  <si>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</si>
  <si>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</si>
  <si>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</si>
  <si>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</si>
  <si>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</si>
  <si>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</si>
  <si>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</si>
  <si>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</si>
  <si>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</si>
  <si>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</si>
  <si>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</si>
  <si>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</si>
  <si>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</si>
  <si>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000 2 02 04014 00 0000 151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</si>
  <si>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</si>
  <si>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</si>
  <si>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</si>
  <si>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</si>
  <si>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</si>
  <si>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</si>
  <si>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</si>
  <si>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</si>
  <si>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</si>
  <si>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</si>
  <si>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</si>
  <si>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</si>
  <si>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</si>
  <si>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</si>
  <si>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</si>
  <si>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</si>
  <si>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</si>
  <si>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</si>
  <si>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</si>
  <si>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</si>
  <si>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</si>
  <si>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</si>
  <si>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</si>
  <si>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</si>
  <si>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</si>
  <si>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</si>
  <si>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</si>
  <si>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</si>
  <si>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</si>
  <si>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</si>
  <si>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</si>
  <si>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</si>
  <si>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</si>
  <si>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</si>
  <si>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</si>
  <si>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</si>
  <si>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</si>
  <si>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</si>
  <si>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</si>
  <si>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</si>
  <si>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</si>
  <si>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</si>
  <si>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</si>
  <si>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</si>
  <si>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</si>
  <si>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</si>
  <si>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</si>
  <si>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</si>
  <si>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</si>
  <si>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</si>
  <si>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</si>
  <si>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</si>
  <si>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</si>
  <si>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</si>
  <si>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</si>
  <si>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</si>
  <si>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</si>
  <si>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</si>
  <si>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</si>
  <si>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</si>
  <si>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</si>
  <si>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</si>
  <si>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</si>
  <si>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</si>
  <si>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</si>
  <si>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</si>
  <si>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</si>
  <si>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</si>
  <si>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</si>
  <si>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</si>
  <si>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</si>
  <si>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</si>
  <si>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</si>
  <si>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</si>
  <si>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</si>
  <si>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</si>
  <si>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</si>
  <si>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</si>
  <si>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</si>
  <si>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</si>
  <si>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</si>
  <si>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</si>
  <si>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</si>
  <si>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</si>
  <si>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</si>
  <si>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</si>
  <si>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</si>
  <si>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</si>
  <si>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</si>
  <si>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</si>
  <si>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</si>
  <si>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</si>
  <si>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</si>
  <si>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</si>
  <si>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</si>
  <si>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</si>
  <si>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</si>
  <si>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</si>
  <si>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</si>
  <si>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</si>
  <si>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</si>
  <si>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</si>
  <si>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</si>
  <si>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</si>
  <si>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</si>
  <si>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</si>
  <si>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</si>
  <si>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</si>
  <si>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</si>
  <si>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</si>
  <si>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</si>
  <si>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</si>
  <si>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</si>
  <si>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</si>
  <si>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</si>
  <si>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</si>
  <si>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</si>
  <si>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</si>
  <si>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</si>
  <si>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</si>
  <si>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</si>
  <si>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</si>
  <si>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</si>
  <si>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</si>
  <si>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</si>
  <si>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</si>
  <si>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</si>
  <si>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</si>
  <si>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</si>
  <si>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</si>
  <si>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</si>
  <si>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</si>
  <si>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</si>
  <si>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</si>
  <si>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</si>
  <si>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</si>
  <si>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</si>
  <si>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</si>
  <si>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</si>
  <si>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</si>
  <si>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</si>
  <si>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</si>
  <si>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</si>
  <si>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</si>
  <si>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</si>
  <si>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</si>
  <si>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</si>
  <si>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</si>
  <si>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</si>
  <si>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</si>
  <si>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</si>
  <si>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</si>
  <si>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</si>
  <si>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</si>
  <si>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</si>
  <si>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</si>
  <si>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</si>
  <si>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</si>
  <si>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</si>
  <si>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</si>
  <si>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</si>
  <si>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</si>
  <si>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</si>
  <si>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</si>
  <si>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</si>
  <si>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</si>
  <si>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</si>
  <si>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</si>
  <si>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</si>
  <si>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</si>
  <si>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</si>
  <si>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t xml:space="preserve">1 05 00000 00 0000 000 </t>
  </si>
  <si>
    <t>1 05 03000 01 0000 110</t>
  </si>
  <si>
    <t>1 05 03010 01 0000 110</t>
  </si>
  <si>
    <t>1 03 02231 01 0000 110</t>
  </si>
  <si>
    <t>1 03 02241 01 0000 110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</si>
  <si>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</si>
  <si>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</si>
  <si>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1 03 02261 01 0000 110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</si>
  <si>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</si>
  <si>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</si>
  <si>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</si>
  <si>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</si>
  <si>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</si>
  <si>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</si>
  <si>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городских поселений на реализацию мероприятий по благоустройству территорий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</si>
  <si>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</si>
  <si>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</si>
  <si>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</si>
  <si>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</si>
  <si>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</si>
  <si>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</si>
  <si>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</si>
  <si>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</si>
  <si>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2 02 29900 13 0000 150</t>
  </si>
  <si>
    <t>Субсидии бюджетам городских поселений из местных бюджетов</t>
  </si>
  <si>
    <t>2 02 29900 00 0000 150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</si>
  <si>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</si>
  <si>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Субсидии бюджетам субъектов Российской Федерации (муниципальных образований) из бюджета субъекта Российской Федерации (местного бюджета)
</t>
  </si>
  <si>
    <t>Субсидии бюджетам городских поселений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</si>
  <si>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 xml:space="preserve"> 1 01 02040 01 0000 110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</si>
  <si>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</si>
  <si>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</si>
  <si>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</si>
  <si>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</si>
  <si>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</si>
  <si>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</si>
  <si>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1 14 06313 13 0000 430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</si>
  <si>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</si>
  <si>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</si>
  <si>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</si>
  <si>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</si>
  <si>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1 14 06310 00 0000 430</t>
  </si>
  <si>
    <t xml:space="preserve">Субсидии бюджетам городских поселений на укрепление материально-технической базы муниципальных учреждений сферы культуры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</si>
  <si>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</si>
  <si>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</si>
  <si>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2 19 00000 13 0000 150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</si>
  <si>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</si>
  <si>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2 19 00000 00 0000 000 </t>
  </si>
  <si>
    <t xml:space="preserve">Прочие межбюджетные трансферты, передаваемые бюджетам городских поселений
</t>
  </si>
  <si>
    <t xml:space="preserve">2 02 49999 13 0000 150
  </t>
  </si>
  <si>
    <t xml:space="preserve">Прочие межбюджетные трансферты, передаваемые бюджетам
</t>
  </si>
  <si>
    <t xml:space="preserve">2 02 49999 00 0000 150
</t>
  </si>
  <si>
    <t xml:space="preserve">2 02 40000 00 0000 150
</t>
  </si>
  <si>
    <t>Субсидии бюджетам городских поселений на реализацию мероприятий, направленных на исполнение наказов избирателей, рекомендуемых к выполнению в 2022 году</t>
  </si>
  <si>
    <t>Субсидии бюджетам городских поселений на реализацию народных проектов, прошедших отбор в рамках проекта "Народный бюджет", в области этнокультурного развития народов, проживающих на территоии Республики Коми</t>
  </si>
  <si>
    <t>Субсидии бюджетам городских поселений на реализацию народных проектов в сфере культуры, прошедших отбор в рамках проекта "Народный бюджет"</t>
  </si>
  <si>
    <t xml:space="preserve"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</si>
  <si>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2 02 25467 13 0000 150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</si>
  <si>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</si>
  <si>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2 02 25467 00 0000 150</t>
  </si>
  <si>
    <t xml:space="preserve"> 2 02 02051 13 0000 151</t>
  </si>
  <si>
    <t xml:space="preserve"> 2 02 02051 00 0000 15</t>
  </si>
  <si>
    <t>Инициативные платежи, зачисляемые в бюджеты городских поселений</t>
  </si>
  <si>
    <t>1 17 15030 13 0000 150</t>
  </si>
  <si>
    <t>Инициативные платежи</t>
  </si>
  <si>
    <t>1 17 15000 00 0000 150</t>
  </si>
  <si>
    <t xml:space="preserve"> 1 14 02053 13 0000 410</t>
  </si>
  <si>
    <t xml:space="preserve"> 1 14 02050 13 0000 410</t>
  </si>
  <si>
    <t xml:space="preserve"> 1 14 02000 00 0000 000</t>
  </si>
  <si>
    <r>
      <t>ОБЪЕМ ПОСТУПЛЕНИЙ ДОХОДОВ БЮДЖЕТА МУНИЦИПАЛЬНОГО ОБРАЗОВАНИЯ ГОРОДСКОГО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ПОСЕЛЕНИЯ "ПЕЧОРА" НА 2023 ГОД</t>
    </r>
  </si>
  <si>
    <t>от 23 декабря 2022 года № 5-8/79</t>
  </si>
  <si>
    <t>Приложение 2</t>
  </si>
  <si>
    <r>
      <t>ОБЪЕМ ПОСТУПЛЕНИЙ ДОХОДОВ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ГОРОДСКОГО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ПОСЕЛЕНИЯ "ПЕЧОРА"</t>
    </r>
  </si>
  <si>
    <t xml:space="preserve"> НА ПЛАНОВЫЙ ПЕРИОД 2024 И 2025 ГОДОВ</t>
  </si>
  <si>
    <t xml:space="preserve">Наименование </t>
  </si>
  <si>
    <t>Сумма (тыс. рублей)</t>
  </si>
  <si>
    <t>2024 год</t>
  </si>
  <si>
    <t>2025 год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</si>
  <si>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</si>
  <si>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</si>
  <si>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</si>
  <si>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000 1 09  04050 13 0000 110</t>
  </si>
  <si>
    <t>Земельный налог (по обязательствам, возникшим до 1 января 2006 года), мобилизуемый на территориях городских поселений</t>
  </si>
  <si>
    <t>ДОХОДЫ  ОТ ИСПОЛЬЗОВАНИЯ  ИМУЩЕСТВА, НАХОДЯЩЕГОСЯ В ГОСУДАРСТВЕННОЙ И МУНИЦИПАЛЬНОЙ 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</si>
  <si>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</si>
  <si>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</si>
  <si>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000 1 13 02000 00 0000 130</t>
  </si>
  <si>
    <t>000 1 13 02990 00 0000 130</t>
  </si>
  <si>
    <t>000 1 13 02995 13 0000 130</t>
  </si>
  <si>
    <t>116 00000 00 0000 000</t>
  </si>
  <si>
    <t xml:space="preserve"> 2 02 01003 00 0000 151</t>
  </si>
  <si>
    <t xml:space="preserve"> 2 02 01003 13 0000 151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</si>
  <si>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</si>
  <si>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</si>
  <si>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</si>
  <si>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капитальный ремонт и ремонт автомобильных дорог общего пользования населенных пунктов в Республике Коми</t>
  </si>
  <si>
    <t>000 2 02 04000 00 0000 151</t>
  </si>
  <si>
    <t>000 2 02 04999 00 0000 151</t>
  </si>
  <si>
    <t>Прочие межбюджетные трансферты, передаваемые бюджетам</t>
  </si>
  <si>
    <t xml:space="preserve">000 2 02 04999 13 0000 151   </t>
  </si>
  <si>
    <t>Прочие межбюджетные трансферты, передаваемые бюджетам городских поселений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</si>
  <si>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</si>
  <si>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</si>
  <si>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 xml:space="preserve">000 2 19 05000 13 0000 151 </t>
  </si>
  <si>
    <t>Возврат остатков субсидий,  субвенций  и  иных межбюджетных  трансфертов,  имеющих целевое  назначение,  прошлых   лет   из бюджетов городских поселений</t>
  </si>
  <si>
    <t>Субсидии бюджетам городских поселений на поддержку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</si>
</sst>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000"/>
    <numFmt numFmtId="166" formatCode="#,##0.0"/>
    <numFmt numFmtId="167" formatCode="#,##0.000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15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6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3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66" fontId="7" fillId="0" borderId="1" xfId="0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167" fontId="7" fillId="0" borderId="0" xfId="0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67" fontId="7" fillId="0" borderId="2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top"/>
    </xf>
    <xf numFmtId="0" fontId="8" fillId="0" borderId="1" xfId="1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left" vertical="top" wrapText="1"/>
    </xf>
    <xf numFmtId="49" fontId="7" fillId="3" borderId="1" xfId="2" applyNumberFormat="1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vertical="top" wrapText="1"/>
    </xf>
    <xf numFmtId="166" fontId="7" fillId="3" borderId="1" xfId="0" applyNumberFormat="1" applyFont="1" applyFill="1" applyBorder="1" applyAlignment="1">
      <alignment horizontal="center"/>
    </xf>
    <xf numFmtId="166" fontId="8" fillId="0" borderId="1" xfId="2" applyNumberFormat="1" applyFont="1" applyFill="1" applyBorder="1" applyAlignment="1">
      <alignment horizontal="center" vertical="top"/>
    </xf>
    <xf numFmtId="0" fontId="8" fillId="0" borderId="1" xfId="2" applyNumberFormat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 vertical="top"/>
    </xf>
    <xf numFmtId="0" fontId="7" fillId="2" borderId="1" xfId="2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/>
    </xf>
    <xf numFmtId="166" fontId="7" fillId="3" borderId="1" xfId="1" applyNumberFormat="1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left" vertical="top" wrapText="1"/>
    </xf>
    <xf numFmtId="168" fontId="7" fillId="3" borderId="1" xfId="0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vertical="top" wrapText="1"/>
    </xf>
    <xf numFmtId="49" fontId="8" fillId="0" borderId="1" xfId="1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left" vertical="top" wrapText="1"/>
    </xf>
    <xf numFmtId="169" fontId="7" fillId="3" borderId="1" xfId="3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top"/>
    </xf>
    <xf numFmtId="0" fontId="11" fillId="0" borderId="0" xfId="0" applyFont="1" applyFill="1" applyBorder="1"/>
    <xf numFmtId="166" fontId="9" fillId="0" borderId="0" xfId="0" applyNumberFormat="1" applyFont="1" applyFill="1" applyAlignment="1">
      <alignment vertical="center"/>
    </xf>
    <xf numFmtId="0" fontId="13" fillId="0" borderId="0" xfId="0" applyFont="1"/>
    <xf numFmtId="166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/>
    <xf numFmtId="166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vertical="center" wrapText="1"/>
    </xf>
    <xf numFmtId="1" fontId="9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166" fontId="11" fillId="0" borderId="0" xfId="1" applyNumberFormat="1" applyFont="1" applyFill="1" applyBorder="1" applyAlignment="1" applyProtection="1">
      <alignment horizontal="center" vertical="center"/>
      <protection locked="0"/>
    </xf>
    <xf numFmtId="170" fontId="12" fillId="0" borderId="2" xfId="1" applyNumberFormat="1" applyFont="1" applyFill="1" applyBorder="1" applyAlignment="1">
      <alignment horizontal="center" vertical="center"/>
    </xf>
    <xf numFmtId="167" fontId="12" fillId="0" borderId="2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top"/>
    </xf>
    <xf numFmtId="0" fontId="9" fillId="0" borderId="1" xfId="1" applyFont="1" applyFill="1" applyBorder="1" applyAlignment="1">
      <alignment vertical="top" wrapText="1"/>
    </xf>
    <xf numFmtId="49" fontId="11" fillId="0" borderId="1" xfId="1" applyNumberFormat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left" vertical="top" wrapText="1"/>
    </xf>
    <xf numFmtId="166" fontId="11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top" wrapText="1"/>
    </xf>
    <xf numFmtId="49" fontId="14" fillId="0" borderId="1" xfId="1" applyNumberFormat="1" applyFont="1" applyFill="1" applyBorder="1" applyAlignment="1">
      <alignment horizontal="center" vertical="top"/>
    </xf>
    <xf numFmtId="0" fontId="14" fillId="0" borderId="1" xfId="1" applyFont="1" applyFill="1" applyBorder="1" applyAlignment="1">
      <alignment vertical="top" wrapText="1"/>
    </xf>
    <xf numFmtId="166" fontId="1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center" vertical="top"/>
    </xf>
    <xf numFmtId="0" fontId="11" fillId="0" borderId="1" xfId="2" applyFont="1" applyFill="1" applyBorder="1" applyAlignment="1">
      <alignment horizontal="left" vertical="top" wrapText="1"/>
    </xf>
    <xf numFmtId="49" fontId="11" fillId="3" borderId="1" xfId="2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left" vertical="top" wrapText="1"/>
    </xf>
    <xf numFmtId="166" fontId="9" fillId="0" borderId="1" xfId="2" applyNumberFormat="1" applyFont="1" applyFill="1" applyBorder="1" applyAlignment="1">
      <alignment horizontal="center" vertical="top"/>
    </xf>
    <xf numFmtId="0" fontId="9" fillId="0" borderId="1" xfId="2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center" vertical="top" wrapText="1"/>
    </xf>
    <xf numFmtId="49" fontId="11" fillId="0" borderId="1" xfId="1" applyNumberFormat="1" applyFont="1" applyFill="1" applyBorder="1" applyAlignment="1">
      <alignment horizontal="left" vertical="top" wrapText="1"/>
    </xf>
    <xf numFmtId="49" fontId="9" fillId="0" borderId="1" xfId="1" applyNumberFormat="1" applyFont="1" applyFill="1" applyBorder="1" applyAlignment="1">
      <alignment horizontal="center" vertical="top" wrapText="1"/>
    </xf>
    <xf numFmtId="49" fontId="12" fillId="0" borderId="1" xfId="1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vertical="top" wrapText="1"/>
    </xf>
    <xf numFmtId="166" fontId="12" fillId="0" borderId="1" xfId="0" applyNumberFormat="1" applyFont="1" applyFill="1" applyBorder="1" applyAlignment="1">
      <alignment horizontal="center" vertical="center"/>
    </xf>
    <xf numFmtId="166" fontId="11" fillId="0" borderId="1" xfId="1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left" vertical="top" wrapText="1"/>
    </xf>
    <xf numFmtId="166" fontId="14" fillId="0" borderId="1" xfId="1" applyNumberFormat="1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left" vertical="top" wrapText="1"/>
    </xf>
    <xf numFmtId="167" fontId="11" fillId="0" borderId="0" xfId="0" applyNumberFormat="1" applyFont="1" applyFill="1" applyBorder="1" applyAlignment="1">
      <alignment horizontal="right"/>
    </xf>
    <xf numFmtId="1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6" fontId="12" fillId="0" borderId="0" xfId="0" applyNumberFormat="1" applyFont="1" applyFill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1" fontId="9" fillId="0" borderId="0" xfId="1" applyNumberFormat="1" applyFont="1" applyFill="1" applyBorder="1" applyAlignment="1">
      <alignment horizontal="center" vertical="center"/>
    </xf>
    <xf numFmtId="166" fontId="13" fillId="0" borderId="0" xfId="0" applyNumberFormat="1" applyFont="1"/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abSelected="1" view="pageBreakPreview" zoomScaleSheetLayoutView="100" workbookViewId="0">
      <selection activeCell="D11" sqref="D11"/>
    </sheetView>
  </sheetViews>
  <sheetFormatPr defaultColWidth="9" defaultRowHeight="15.75" x14ac:dyDescent="0.25"/>
  <cols>
    <col min="1" max="1" width="31.5703125" style="1" customWidth="1"/>
    <col min="2" max="2" width="138.42578125" style="1" customWidth="1"/>
    <col min="3" max="3" width="19" style="9" customWidth="1"/>
    <col min="4" max="4" width="9" style="1" customWidth="1"/>
    <col min="5" max="16384" width="9" style="1"/>
  </cols>
  <sheetData>
    <row r="1" spans="1:3" ht="18.75" x14ac:dyDescent="0.3">
      <c r="B1" s="127" t="s">
        <v>0</v>
      </c>
      <c r="C1" s="127"/>
    </row>
    <row r="2" spans="1:3" ht="18.75" x14ac:dyDescent="0.3">
      <c r="B2" s="127" t="s">
        <v>49</v>
      </c>
      <c r="C2" s="127"/>
    </row>
    <row r="3" spans="1:3" ht="18.75" x14ac:dyDescent="0.3">
      <c r="B3" s="127" t="s">
        <v>256</v>
      </c>
      <c r="C3" s="127"/>
    </row>
    <row r="4" spans="1:3" x14ac:dyDescent="0.25">
      <c r="A4" s="6"/>
      <c r="B4" s="10"/>
      <c r="C4" s="7"/>
    </row>
    <row r="5" spans="1:3" x14ac:dyDescent="0.25">
      <c r="A5" s="6"/>
      <c r="B5" s="6"/>
      <c r="C5" s="8"/>
    </row>
    <row r="6" spans="1:3" s="11" customFormat="1" ht="18.75" x14ac:dyDescent="0.2">
      <c r="A6" s="68" t="s">
        <v>255</v>
      </c>
      <c r="B6" s="68"/>
      <c r="C6" s="69"/>
    </row>
    <row r="7" spans="1:3" ht="20.25" x14ac:dyDescent="0.25">
      <c r="A7" s="13"/>
      <c r="B7" s="13"/>
      <c r="C7" s="14"/>
    </row>
    <row r="8" spans="1:3" ht="20.25" x14ac:dyDescent="0.25">
      <c r="A8" s="15"/>
      <c r="B8" s="16"/>
      <c r="C8" s="17"/>
    </row>
    <row r="9" spans="1:3" ht="40.5" x14ac:dyDescent="0.25">
      <c r="A9" s="18" t="s">
        <v>158</v>
      </c>
      <c r="B9" s="19" t="s">
        <v>118</v>
      </c>
      <c r="C9" s="20" t="s">
        <v>119</v>
      </c>
    </row>
    <row r="10" spans="1:3" ht="21.75" customHeight="1" x14ac:dyDescent="0.25">
      <c r="A10" s="21" t="s">
        <v>121</v>
      </c>
      <c r="B10" s="22" t="s">
        <v>11</v>
      </c>
      <c r="C10" s="23">
        <f>C11+C28+C18+C32+C40+C48+C71+C81+C62+C44+C89</f>
        <v>162029.29999999999</v>
      </c>
    </row>
    <row r="11" spans="1:3" ht="20.25" x14ac:dyDescent="0.3">
      <c r="A11" s="24" t="s">
        <v>122</v>
      </c>
      <c r="B11" s="25" t="s">
        <v>115</v>
      </c>
      <c r="C11" s="26">
        <f>C12</f>
        <v>124610</v>
      </c>
    </row>
    <row r="12" spans="1:3" ht="20.25" x14ac:dyDescent="0.3">
      <c r="A12" s="27" t="s">
        <v>123</v>
      </c>
      <c r="B12" s="28" t="s">
        <v>1</v>
      </c>
      <c r="C12" s="12">
        <f>C13+C14+C15+C16+C17</f>
        <v>124610</v>
      </c>
    </row>
    <row r="13" spans="1:3" ht="63" customHeight="1" x14ac:dyDescent="0.3">
      <c r="A13" s="27" t="s">
        <v>124</v>
      </c>
      <c r="B13" s="29" t="s">
        <v>92</v>
      </c>
      <c r="C13" s="12">
        <v>122600</v>
      </c>
    </row>
    <row r="14" spans="1:3" ht="81.75" customHeight="1" x14ac:dyDescent="0.3">
      <c r="A14" s="27" t="s">
        <v>125</v>
      </c>
      <c r="B14" s="29" t="s">
        <v>95</v>
      </c>
      <c r="C14" s="12">
        <v>380</v>
      </c>
    </row>
    <row r="15" spans="1:3" ht="43.5" customHeight="1" x14ac:dyDescent="0.3">
      <c r="A15" s="27" t="s">
        <v>126</v>
      </c>
      <c r="B15" s="29" t="s">
        <v>108</v>
      </c>
      <c r="C15" s="12">
        <v>820</v>
      </c>
    </row>
    <row r="16" spans="1:3" ht="81" hidden="1" x14ac:dyDescent="0.3">
      <c r="A16" s="27" t="s">
        <v>215</v>
      </c>
      <c r="B16" s="29" t="s">
        <v>33</v>
      </c>
      <c r="C16" s="12"/>
    </row>
    <row r="17" spans="1:3" ht="82.5" customHeight="1" x14ac:dyDescent="0.3">
      <c r="A17" s="70" t="s">
        <v>216</v>
      </c>
      <c r="B17" s="29" t="s">
        <v>217</v>
      </c>
      <c r="C17" s="12">
        <v>810</v>
      </c>
    </row>
    <row r="18" spans="1:3" ht="42" customHeight="1" x14ac:dyDescent="0.3">
      <c r="A18" s="24" t="s">
        <v>127</v>
      </c>
      <c r="B18" s="25" t="s">
        <v>50</v>
      </c>
      <c r="C18" s="26">
        <f>C19</f>
        <v>1384.3000000000002</v>
      </c>
    </row>
    <row r="19" spans="1:3" ht="19.5" customHeight="1" x14ac:dyDescent="0.3">
      <c r="A19" s="27" t="s">
        <v>128</v>
      </c>
      <c r="B19" s="29" t="s">
        <v>51</v>
      </c>
      <c r="C19" s="12">
        <f>C24+C20+C22+C26</f>
        <v>1384.3000000000002</v>
      </c>
    </row>
    <row r="20" spans="1:3" ht="59.25" customHeight="1" x14ac:dyDescent="0.3">
      <c r="A20" s="30" t="s">
        <v>129</v>
      </c>
      <c r="B20" s="29" t="s">
        <v>52</v>
      </c>
      <c r="C20" s="12">
        <f>C21</f>
        <v>655.7</v>
      </c>
    </row>
    <row r="21" spans="1:3" ht="83.25" customHeight="1" x14ac:dyDescent="0.3">
      <c r="A21" s="30" t="s">
        <v>189</v>
      </c>
      <c r="B21" s="29" t="s">
        <v>218</v>
      </c>
      <c r="C21" s="12">
        <v>655.7</v>
      </c>
    </row>
    <row r="22" spans="1:3" ht="64.5" customHeight="1" x14ac:dyDescent="0.3">
      <c r="A22" s="30" t="s">
        <v>130</v>
      </c>
      <c r="B22" s="29" t="s">
        <v>53</v>
      </c>
      <c r="C22" s="12">
        <f>C23</f>
        <v>4.5</v>
      </c>
    </row>
    <row r="23" spans="1:3" ht="102.75" customHeight="1" x14ac:dyDescent="0.3">
      <c r="A23" s="30" t="s">
        <v>190</v>
      </c>
      <c r="B23" s="29" t="s">
        <v>219</v>
      </c>
      <c r="C23" s="12">
        <v>4.5</v>
      </c>
    </row>
    <row r="24" spans="1:3" ht="63" customHeight="1" x14ac:dyDescent="0.3">
      <c r="A24" s="30" t="s">
        <v>131</v>
      </c>
      <c r="B24" s="29" t="s">
        <v>191</v>
      </c>
      <c r="C24" s="12">
        <f>C25</f>
        <v>810.6</v>
      </c>
    </row>
    <row r="25" spans="1:3" ht="81" customHeight="1" x14ac:dyDescent="0.3">
      <c r="A25" s="30" t="s">
        <v>192</v>
      </c>
      <c r="B25" s="29" t="s">
        <v>220</v>
      </c>
      <c r="C25" s="12">
        <v>810.6</v>
      </c>
    </row>
    <row r="26" spans="1:3" ht="60.75" customHeight="1" x14ac:dyDescent="0.3">
      <c r="A26" s="30" t="s">
        <v>159</v>
      </c>
      <c r="B26" s="29" t="s">
        <v>54</v>
      </c>
      <c r="C26" s="12">
        <f>C27</f>
        <v>-86.5</v>
      </c>
    </row>
    <row r="27" spans="1:3" ht="81" customHeight="1" x14ac:dyDescent="0.3">
      <c r="A27" s="30" t="s">
        <v>193</v>
      </c>
      <c r="B27" s="29" t="s">
        <v>221</v>
      </c>
      <c r="C27" s="12">
        <v>-86.5</v>
      </c>
    </row>
    <row r="28" spans="1:3" ht="21.75" customHeight="1" x14ac:dyDescent="0.3">
      <c r="A28" s="24" t="s">
        <v>186</v>
      </c>
      <c r="B28" s="31" t="s">
        <v>2</v>
      </c>
      <c r="C28" s="26">
        <f>C29</f>
        <v>2</v>
      </c>
    </row>
    <row r="29" spans="1:3" ht="19.5" customHeight="1" x14ac:dyDescent="0.3">
      <c r="A29" s="27" t="s">
        <v>187</v>
      </c>
      <c r="B29" s="28" t="s">
        <v>3</v>
      </c>
      <c r="C29" s="12">
        <f>C31+C30</f>
        <v>2</v>
      </c>
    </row>
    <row r="30" spans="1:3" ht="20.25" customHeight="1" x14ac:dyDescent="0.3">
      <c r="A30" s="27" t="s">
        <v>188</v>
      </c>
      <c r="B30" s="28" t="s">
        <v>3</v>
      </c>
      <c r="C30" s="12">
        <v>2</v>
      </c>
    </row>
    <row r="31" spans="1:3" ht="20.25" hidden="1" x14ac:dyDescent="0.3">
      <c r="A31" s="27" t="s">
        <v>25</v>
      </c>
      <c r="B31" s="32" t="s">
        <v>26</v>
      </c>
      <c r="C31" s="12"/>
    </row>
    <row r="32" spans="1:3" ht="20.25" customHeight="1" x14ac:dyDescent="0.3">
      <c r="A32" s="24" t="s">
        <v>132</v>
      </c>
      <c r="B32" s="31" t="s">
        <v>114</v>
      </c>
      <c r="C32" s="26">
        <f>C33+C35</f>
        <v>31655</v>
      </c>
    </row>
    <row r="33" spans="1:3" ht="20.25" customHeight="1" x14ac:dyDescent="0.3">
      <c r="A33" s="33" t="s">
        <v>133</v>
      </c>
      <c r="B33" s="34" t="s">
        <v>4</v>
      </c>
      <c r="C33" s="12">
        <f>C34</f>
        <v>19200</v>
      </c>
    </row>
    <row r="34" spans="1:3" ht="41.25" customHeight="1" x14ac:dyDescent="0.3">
      <c r="A34" s="33" t="s">
        <v>134</v>
      </c>
      <c r="B34" s="34" t="s">
        <v>79</v>
      </c>
      <c r="C34" s="12">
        <v>19200</v>
      </c>
    </row>
    <row r="35" spans="1:3" s="3" customFormat="1" ht="19.5" customHeight="1" x14ac:dyDescent="0.3">
      <c r="A35" s="35" t="s">
        <v>135</v>
      </c>
      <c r="B35" s="36" t="s">
        <v>5</v>
      </c>
      <c r="C35" s="37">
        <f>C36+C38</f>
        <v>12455</v>
      </c>
    </row>
    <row r="36" spans="1:3" s="3" customFormat="1" ht="21" customHeight="1" x14ac:dyDescent="0.3">
      <c r="A36" s="35" t="s">
        <v>136</v>
      </c>
      <c r="B36" s="36" t="s">
        <v>80</v>
      </c>
      <c r="C36" s="37">
        <f>C37</f>
        <v>9855</v>
      </c>
    </row>
    <row r="37" spans="1:3" s="3" customFormat="1" ht="39" customHeight="1" x14ac:dyDescent="0.3">
      <c r="A37" s="35" t="s">
        <v>137</v>
      </c>
      <c r="B37" s="36" t="s">
        <v>81</v>
      </c>
      <c r="C37" s="37">
        <v>9855</v>
      </c>
    </row>
    <row r="38" spans="1:3" s="3" customFormat="1" ht="20.25" customHeight="1" x14ac:dyDescent="0.3">
      <c r="A38" s="35" t="s">
        <v>138</v>
      </c>
      <c r="B38" s="36" t="s">
        <v>82</v>
      </c>
      <c r="C38" s="37">
        <f>C39</f>
        <v>2600</v>
      </c>
    </row>
    <row r="39" spans="1:3" s="3" customFormat="1" ht="39.75" customHeight="1" x14ac:dyDescent="0.3">
      <c r="A39" s="35" t="s">
        <v>139</v>
      </c>
      <c r="B39" s="36" t="s">
        <v>83</v>
      </c>
      <c r="C39" s="37">
        <v>2600</v>
      </c>
    </row>
    <row r="40" spans="1:3" ht="24.75" customHeight="1" x14ac:dyDescent="0.3">
      <c r="A40" s="38" t="s">
        <v>164</v>
      </c>
      <c r="B40" s="39" t="s">
        <v>45</v>
      </c>
      <c r="C40" s="26">
        <f>C41</f>
        <v>82</v>
      </c>
    </row>
    <row r="41" spans="1:3" ht="40.5" customHeight="1" x14ac:dyDescent="0.3">
      <c r="A41" s="27" t="s">
        <v>183</v>
      </c>
      <c r="B41" s="34" t="s">
        <v>46</v>
      </c>
      <c r="C41" s="12">
        <f>C42</f>
        <v>82</v>
      </c>
    </row>
    <row r="42" spans="1:3" ht="49.5" customHeight="1" x14ac:dyDescent="0.3">
      <c r="A42" s="27" t="s">
        <v>184</v>
      </c>
      <c r="B42" s="34" t="s">
        <v>47</v>
      </c>
      <c r="C42" s="12">
        <f>C43</f>
        <v>82</v>
      </c>
    </row>
    <row r="43" spans="1:3" ht="60.75" customHeight="1" x14ac:dyDescent="0.3">
      <c r="A43" s="27" t="s">
        <v>185</v>
      </c>
      <c r="B43" s="34" t="s">
        <v>48</v>
      </c>
      <c r="C43" s="12">
        <v>82</v>
      </c>
    </row>
    <row r="44" spans="1:3" ht="40.5" hidden="1" x14ac:dyDescent="0.3">
      <c r="A44" s="40" t="s">
        <v>17</v>
      </c>
      <c r="B44" s="41" t="s">
        <v>18</v>
      </c>
      <c r="C44" s="42">
        <f>C45</f>
        <v>0</v>
      </c>
    </row>
    <row r="45" spans="1:3" ht="20.25" hidden="1" x14ac:dyDescent="0.3">
      <c r="A45" s="43" t="s">
        <v>19</v>
      </c>
      <c r="B45" s="44" t="s">
        <v>20</v>
      </c>
      <c r="C45" s="45">
        <f>C46</f>
        <v>0</v>
      </c>
    </row>
    <row r="46" spans="1:3" ht="20.25" hidden="1" x14ac:dyDescent="0.3">
      <c r="A46" s="43" t="s">
        <v>21</v>
      </c>
      <c r="B46" s="44" t="s">
        <v>22</v>
      </c>
      <c r="C46" s="45">
        <f>C47</f>
        <v>0</v>
      </c>
    </row>
    <row r="47" spans="1:3" ht="40.5" hidden="1" x14ac:dyDescent="0.3">
      <c r="A47" s="43" t="s">
        <v>23</v>
      </c>
      <c r="B47" s="44" t="s">
        <v>24</v>
      </c>
      <c r="C47" s="45"/>
    </row>
    <row r="48" spans="1:3" ht="43.5" customHeight="1" x14ac:dyDescent="0.3">
      <c r="A48" s="24" t="s">
        <v>140</v>
      </c>
      <c r="B48" s="31" t="s">
        <v>113</v>
      </c>
      <c r="C48" s="26">
        <f>C49+C56+C59</f>
        <v>3579</v>
      </c>
    </row>
    <row r="49" spans="1:3" ht="81" customHeight="1" x14ac:dyDescent="0.3">
      <c r="A49" s="27" t="s">
        <v>141</v>
      </c>
      <c r="B49" s="46" t="s">
        <v>15</v>
      </c>
      <c r="C49" s="12">
        <f>C50+C52+C54</f>
        <v>2768</v>
      </c>
    </row>
    <row r="50" spans="1:3" ht="61.5" customHeight="1" x14ac:dyDescent="0.3">
      <c r="A50" s="27" t="s">
        <v>142</v>
      </c>
      <c r="B50" s="46" t="s">
        <v>7</v>
      </c>
      <c r="C50" s="12">
        <f>C51</f>
        <v>2768</v>
      </c>
    </row>
    <row r="51" spans="1:3" ht="61.5" customHeight="1" x14ac:dyDescent="0.3">
      <c r="A51" s="27" t="s">
        <v>143</v>
      </c>
      <c r="B51" s="46" t="s">
        <v>78</v>
      </c>
      <c r="C51" s="12">
        <v>2768</v>
      </c>
    </row>
    <row r="52" spans="1:3" ht="81" hidden="1" x14ac:dyDescent="0.3">
      <c r="A52" s="27" t="s">
        <v>144</v>
      </c>
      <c r="B52" s="46" t="s">
        <v>212</v>
      </c>
      <c r="C52" s="12">
        <f>C53</f>
        <v>0</v>
      </c>
    </row>
    <row r="53" spans="1:3" ht="60.75" hidden="1" x14ac:dyDescent="0.3">
      <c r="A53" s="27" t="s">
        <v>145</v>
      </c>
      <c r="B53" s="46" t="s">
        <v>77</v>
      </c>
      <c r="C53" s="12"/>
    </row>
    <row r="54" spans="1:3" ht="40.5" hidden="1" x14ac:dyDescent="0.3">
      <c r="A54" s="27" t="s">
        <v>160</v>
      </c>
      <c r="B54" s="46" t="s">
        <v>161</v>
      </c>
      <c r="C54" s="12">
        <f>C55</f>
        <v>0</v>
      </c>
    </row>
    <row r="55" spans="1:3" ht="40.5" hidden="1" x14ac:dyDescent="0.3">
      <c r="A55" s="27" t="s">
        <v>162</v>
      </c>
      <c r="B55" s="46" t="s">
        <v>163</v>
      </c>
      <c r="C55" s="12"/>
    </row>
    <row r="56" spans="1:3" ht="20.25" hidden="1" x14ac:dyDescent="0.3">
      <c r="A56" s="27" t="s">
        <v>146</v>
      </c>
      <c r="B56" s="46" t="s">
        <v>109</v>
      </c>
      <c r="C56" s="12">
        <f>C57</f>
        <v>0</v>
      </c>
    </row>
    <row r="57" spans="1:3" ht="40.5" hidden="1" x14ac:dyDescent="0.3">
      <c r="A57" s="27" t="s">
        <v>147</v>
      </c>
      <c r="B57" s="46" t="s">
        <v>110</v>
      </c>
      <c r="C57" s="12">
        <f>C58</f>
        <v>0</v>
      </c>
    </row>
    <row r="58" spans="1:3" ht="40.5" hidden="1" x14ac:dyDescent="0.3">
      <c r="A58" s="27" t="s">
        <v>148</v>
      </c>
      <c r="B58" s="46" t="s">
        <v>111</v>
      </c>
      <c r="C58" s="12"/>
    </row>
    <row r="59" spans="1:3" ht="60.75" customHeight="1" x14ac:dyDescent="0.3">
      <c r="A59" s="27" t="s">
        <v>194</v>
      </c>
      <c r="B59" s="46" t="s">
        <v>195</v>
      </c>
      <c r="C59" s="12">
        <f>C60</f>
        <v>811</v>
      </c>
    </row>
    <row r="60" spans="1:3" ht="61.5" customHeight="1" x14ac:dyDescent="0.3">
      <c r="A60" s="27" t="s">
        <v>196</v>
      </c>
      <c r="B60" s="46" t="s">
        <v>197</v>
      </c>
      <c r="C60" s="12">
        <f>C61</f>
        <v>811</v>
      </c>
    </row>
    <row r="61" spans="1:3" ht="62.25" customHeight="1" x14ac:dyDescent="0.3">
      <c r="A61" s="27" t="s">
        <v>198</v>
      </c>
      <c r="B61" s="46" t="s">
        <v>199</v>
      </c>
      <c r="C61" s="12">
        <f>800+11</f>
        <v>811</v>
      </c>
    </row>
    <row r="62" spans="1:3" ht="40.5" hidden="1" x14ac:dyDescent="0.3">
      <c r="A62" s="47" t="s">
        <v>167</v>
      </c>
      <c r="B62" s="31" t="s">
        <v>182</v>
      </c>
      <c r="C62" s="26">
        <f>C63+C66</f>
        <v>0</v>
      </c>
    </row>
    <row r="63" spans="1:3" ht="20.25" hidden="1" x14ac:dyDescent="0.3">
      <c r="A63" s="27" t="s">
        <v>31</v>
      </c>
      <c r="B63" s="46" t="s">
        <v>27</v>
      </c>
      <c r="C63" s="12">
        <f>C64</f>
        <v>0</v>
      </c>
    </row>
    <row r="64" spans="1:3" ht="20.25" hidden="1" x14ac:dyDescent="0.3">
      <c r="A64" s="27" t="s">
        <v>32</v>
      </c>
      <c r="B64" s="46" t="s">
        <v>28</v>
      </c>
      <c r="C64" s="12">
        <f>C65</f>
        <v>0</v>
      </c>
    </row>
    <row r="65" spans="1:3" ht="40.5" hidden="1" x14ac:dyDescent="0.3">
      <c r="A65" s="27" t="s">
        <v>90</v>
      </c>
      <c r="B65" s="46" t="s">
        <v>91</v>
      </c>
      <c r="C65" s="12"/>
    </row>
    <row r="66" spans="1:3" ht="20.25" hidden="1" x14ac:dyDescent="0.3">
      <c r="A66" s="27" t="s">
        <v>168</v>
      </c>
      <c r="B66" s="46" t="s">
        <v>29</v>
      </c>
      <c r="C66" s="12">
        <f>C69+C67</f>
        <v>0</v>
      </c>
    </row>
    <row r="67" spans="1:3" ht="20.25" hidden="1" x14ac:dyDescent="0.3">
      <c r="A67" s="27" t="s">
        <v>43</v>
      </c>
      <c r="B67" s="46" t="s">
        <v>44</v>
      </c>
      <c r="C67" s="12">
        <f>C68</f>
        <v>0</v>
      </c>
    </row>
    <row r="68" spans="1:3" ht="40.5" hidden="1" x14ac:dyDescent="0.3">
      <c r="A68" s="27" t="s">
        <v>75</v>
      </c>
      <c r="B68" s="46" t="s">
        <v>76</v>
      </c>
      <c r="C68" s="12"/>
    </row>
    <row r="69" spans="1:3" ht="20.25" hidden="1" x14ac:dyDescent="0.3">
      <c r="A69" s="27" t="s">
        <v>169</v>
      </c>
      <c r="B69" s="46" t="s">
        <v>30</v>
      </c>
      <c r="C69" s="12">
        <f>C70</f>
        <v>0</v>
      </c>
    </row>
    <row r="70" spans="1:3" ht="20.25" hidden="1" x14ac:dyDescent="0.3">
      <c r="A70" s="27" t="s">
        <v>170</v>
      </c>
      <c r="B70" s="46" t="s">
        <v>89</v>
      </c>
      <c r="C70" s="12"/>
    </row>
    <row r="71" spans="1:3" ht="19.5" customHeight="1" x14ac:dyDescent="0.3">
      <c r="A71" s="24" t="s">
        <v>149</v>
      </c>
      <c r="B71" s="31" t="s">
        <v>112</v>
      </c>
      <c r="C71" s="26">
        <f>C75+C72+C78</f>
        <v>717</v>
      </c>
    </row>
    <row r="72" spans="1:3" ht="33.75" hidden="1" customHeight="1" x14ac:dyDescent="0.3">
      <c r="A72" s="27" t="s">
        <v>254</v>
      </c>
      <c r="B72" s="28" t="s">
        <v>61</v>
      </c>
      <c r="C72" s="12">
        <f>C73</f>
        <v>0</v>
      </c>
    </row>
    <row r="73" spans="1:3" ht="49.5" hidden="1" customHeight="1" x14ac:dyDescent="0.3">
      <c r="A73" s="27" t="s">
        <v>253</v>
      </c>
      <c r="B73" s="28" t="s">
        <v>74</v>
      </c>
      <c r="C73" s="12">
        <f>C74</f>
        <v>0</v>
      </c>
    </row>
    <row r="74" spans="1:3" ht="33.75" hidden="1" customHeight="1" x14ac:dyDescent="0.3">
      <c r="A74" s="27" t="s">
        <v>252</v>
      </c>
      <c r="B74" s="28" t="s">
        <v>73</v>
      </c>
      <c r="C74" s="12"/>
    </row>
    <row r="75" spans="1:3" ht="31.5" customHeight="1" x14ac:dyDescent="0.3">
      <c r="A75" s="30" t="s">
        <v>150</v>
      </c>
      <c r="B75" s="46" t="s">
        <v>60</v>
      </c>
      <c r="C75" s="12">
        <f>C76</f>
        <v>682</v>
      </c>
    </row>
    <row r="76" spans="1:3" ht="24.75" customHeight="1" x14ac:dyDescent="0.3">
      <c r="A76" s="30" t="s">
        <v>151</v>
      </c>
      <c r="B76" s="46" t="s">
        <v>10</v>
      </c>
      <c r="C76" s="12">
        <f>C77</f>
        <v>682</v>
      </c>
    </row>
    <row r="77" spans="1:3" ht="41.25" customHeight="1" x14ac:dyDescent="0.3">
      <c r="A77" s="30" t="s">
        <v>152</v>
      </c>
      <c r="B77" s="46" t="s">
        <v>72</v>
      </c>
      <c r="C77" s="12">
        <v>682</v>
      </c>
    </row>
    <row r="78" spans="1:3" ht="61.5" customHeight="1" x14ac:dyDescent="0.3">
      <c r="A78" s="30" t="s">
        <v>223</v>
      </c>
      <c r="B78" s="46" t="s">
        <v>224</v>
      </c>
      <c r="C78" s="12">
        <f>C79</f>
        <v>35</v>
      </c>
    </row>
    <row r="79" spans="1:3" ht="60.75" customHeight="1" x14ac:dyDescent="0.3">
      <c r="A79" s="30" t="s">
        <v>227</v>
      </c>
      <c r="B79" s="46" t="s">
        <v>225</v>
      </c>
      <c r="C79" s="12">
        <f>C80</f>
        <v>35</v>
      </c>
    </row>
    <row r="80" spans="1:3" ht="63.75" customHeight="1" x14ac:dyDescent="0.3">
      <c r="A80" s="30" t="s">
        <v>222</v>
      </c>
      <c r="B80" s="46" t="s">
        <v>226</v>
      </c>
      <c r="C80" s="12">
        <v>35</v>
      </c>
    </row>
    <row r="81" spans="1:3" ht="20.25" hidden="1" x14ac:dyDescent="0.3">
      <c r="A81" s="24" t="s">
        <v>171</v>
      </c>
      <c r="B81" s="31" t="s">
        <v>34</v>
      </c>
      <c r="C81" s="26">
        <f>C82+C87+C85</f>
        <v>0</v>
      </c>
    </row>
    <row r="82" spans="1:3" ht="20.25" hidden="1" x14ac:dyDescent="0.3">
      <c r="A82" s="30" t="s">
        <v>35</v>
      </c>
      <c r="B82" s="46" t="s">
        <v>36</v>
      </c>
      <c r="C82" s="12">
        <f>C83</f>
        <v>0</v>
      </c>
    </row>
    <row r="83" spans="1:3" ht="40.5" hidden="1" x14ac:dyDescent="0.3">
      <c r="A83" s="30" t="s">
        <v>37</v>
      </c>
      <c r="B83" s="46" t="s">
        <v>38</v>
      </c>
      <c r="C83" s="12">
        <f>C84</f>
        <v>0</v>
      </c>
    </row>
    <row r="84" spans="1:3" ht="40.5" hidden="1" x14ac:dyDescent="0.3">
      <c r="A84" s="30" t="s">
        <v>39</v>
      </c>
      <c r="B84" s="46" t="s">
        <v>40</v>
      </c>
      <c r="C84" s="12"/>
    </row>
    <row r="85" spans="1:3" ht="40.5" hidden="1" x14ac:dyDescent="0.3">
      <c r="A85" s="30" t="s">
        <v>102</v>
      </c>
      <c r="B85" s="46" t="s">
        <v>103</v>
      </c>
      <c r="C85" s="12">
        <f>C86</f>
        <v>0</v>
      </c>
    </row>
    <row r="86" spans="1:3" ht="60.75" hidden="1" x14ac:dyDescent="0.3">
      <c r="A86" s="30" t="s">
        <v>104</v>
      </c>
      <c r="B86" s="46" t="s">
        <v>105</v>
      </c>
      <c r="C86" s="12"/>
    </row>
    <row r="87" spans="1:3" ht="20.25" hidden="1" x14ac:dyDescent="0.3">
      <c r="A87" s="30" t="s">
        <v>165</v>
      </c>
      <c r="B87" s="46" t="s">
        <v>100</v>
      </c>
      <c r="C87" s="12">
        <f>C88</f>
        <v>0</v>
      </c>
    </row>
    <row r="88" spans="1:3" ht="40.5" hidden="1" x14ac:dyDescent="0.3">
      <c r="A88" s="30" t="s">
        <v>166</v>
      </c>
      <c r="B88" s="46" t="s">
        <v>101</v>
      </c>
      <c r="C88" s="12"/>
    </row>
    <row r="89" spans="1:3" s="4" customFormat="1" ht="18.75" hidden="1" customHeight="1" x14ac:dyDescent="0.3">
      <c r="A89" s="48" t="s">
        <v>153</v>
      </c>
      <c r="B89" s="49" t="s">
        <v>97</v>
      </c>
      <c r="C89" s="26">
        <f>C90+C92</f>
        <v>0</v>
      </c>
    </row>
    <row r="90" spans="1:3" ht="20.25" hidden="1" x14ac:dyDescent="0.3">
      <c r="A90" s="30" t="s">
        <v>154</v>
      </c>
      <c r="B90" s="46" t="s">
        <v>98</v>
      </c>
      <c r="C90" s="12">
        <f>C91</f>
        <v>0</v>
      </c>
    </row>
    <row r="91" spans="1:3" ht="20.25" hidden="1" x14ac:dyDescent="0.3">
      <c r="A91" s="30" t="s">
        <v>155</v>
      </c>
      <c r="B91" s="46" t="s">
        <v>99</v>
      </c>
      <c r="C91" s="12"/>
    </row>
    <row r="92" spans="1:3" ht="20.25" hidden="1" customHeight="1" x14ac:dyDescent="0.3">
      <c r="A92" s="30" t="s">
        <v>251</v>
      </c>
      <c r="B92" s="46" t="s">
        <v>250</v>
      </c>
      <c r="C92" s="12">
        <f>C93</f>
        <v>0</v>
      </c>
    </row>
    <row r="93" spans="1:3" ht="21" hidden="1" customHeight="1" x14ac:dyDescent="0.3">
      <c r="A93" s="30" t="s">
        <v>249</v>
      </c>
      <c r="B93" s="46" t="s">
        <v>248</v>
      </c>
      <c r="C93" s="12"/>
    </row>
    <row r="94" spans="1:3" ht="20.25" customHeight="1" x14ac:dyDescent="0.3">
      <c r="A94" s="21" t="s">
        <v>156</v>
      </c>
      <c r="B94" s="22" t="s">
        <v>6</v>
      </c>
      <c r="C94" s="26">
        <f>C95+C135+C138</f>
        <v>43984.200000000004</v>
      </c>
    </row>
    <row r="95" spans="1:3" ht="45" customHeight="1" x14ac:dyDescent="0.3">
      <c r="A95" s="24" t="s">
        <v>157</v>
      </c>
      <c r="B95" s="25" t="s">
        <v>71</v>
      </c>
      <c r="C95" s="26">
        <f>C96+C103+C128+C125</f>
        <v>43984.200000000004</v>
      </c>
    </row>
    <row r="96" spans="1:3" s="2" customFormat="1" ht="20.25" customHeight="1" x14ac:dyDescent="0.3">
      <c r="A96" s="24" t="s">
        <v>172</v>
      </c>
      <c r="B96" s="31" t="s">
        <v>120</v>
      </c>
      <c r="C96" s="26">
        <f>C97+C99+C101</f>
        <v>1142.5</v>
      </c>
    </row>
    <row r="97" spans="1:3" ht="20.25" hidden="1" x14ac:dyDescent="0.3">
      <c r="A97" s="27" t="s">
        <v>173</v>
      </c>
      <c r="B97" s="28" t="s">
        <v>93</v>
      </c>
      <c r="C97" s="12">
        <f>C98</f>
        <v>0</v>
      </c>
    </row>
    <row r="98" spans="1:3" ht="40.5" hidden="1" x14ac:dyDescent="0.3">
      <c r="A98" s="50" t="s">
        <v>174</v>
      </c>
      <c r="B98" s="51" t="s">
        <v>201</v>
      </c>
      <c r="C98" s="12">
        <v>0</v>
      </c>
    </row>
    <row r="99" spans="1:3" ht="40.5" hidden="1" x14ac:dyDescent="0.3">
      <c r="A99" s="52" t="s">
        <v>175</v>
      </c>
      <c r="B99" s="53" t="s">
        <v>8</v>
      </c>
      <c r="C99" s="12">
        <f>C100</f>
        <v>0</v>
      </c>
    </row>
    <row r="100" spans="1:3" ht="40.5" hidden="1" x14ac:dyDescent="0.3">
      <c r="A100" s="52" t="s">
        <v>176</v>
      </c>
      <c r="B100" s="53" t="s">
        <v>88</v>
      </c>
      <c r="C100" s="12"/>
    </row>
    <row r="101" spans="1:3" ht="42.75" customHeight="1" x14ac:dyDescent="0.3">
      <c r="A101" s="52" t="s">
        <v>203</v>
      </c>
      <c r="B101" s="53" t="s">
        <v>204</v>
      </c>
      <c r="C101" s="12">
        <f>C102</f>
        <v>1142.5</v>
      </c>
    </row>
    <row r="102" spans="1:3" ht="39" customHeight="1" x14ac:dyDescent="0.3">
      <c r="A102" s="52" t="s">
        <v>205</v>
      </c>
      <c r="B102" s="53" t="s">
        <v>206</v>
      </c>
      <c r="C102" s="12">
        <v>1142.5</v>
      </c>
    </row>
    <row r="103" spans="1:3" s="2" customFormat="1" ht="21" customHeight="1" x14ac:dyDescent="0.3">
      <c r="A103" s="54" t="s">
        <v>177</v>
      </c>
      <c r="B103" s="25" t="s">
        <v>55</v>
      </c>
      <c r="C103" s="26">
        <f>C104+C113+C108+C106+C110</f>
        <v>42841.700000000004</v>
      </c>
    </row>
    <row r="104" spans="1:3" s="5" customFormat="1" ht="20.25" hidden="1" x14ac:dyDescent="0.3">
      <c r="A104" s="52" t="s">
        <v>247</v>
      </c>
      <c r="B104" s="29" t="s">
        <v>107</v>
      </c>
      <c r="C104" s="12">
        <f>C105</f>
        <v>0</v>
      </c>
    </row>
    <row r="105" spans="1:3" s="5" customFormat="1" ht="40.5" hidden="1" x14ac:dyDescent="0.3">
      <c r="A105" s="52" t="s">
        <v>246</v>
      </c>
      <c r="B105" s="29" t="s">
        <v>106</v>
      </c>
      <c r="C105" s="12"/>
    </row>
    <row r="106" spans="1:3" s="5" customFormat="1" ht="23.25" hidden="1" customHeight="1" x14ac:dyDescent="0.3">
      <c r="A106" s="52" t="s">
        <v>245</v>
      </c>
      <c r="B106" s="29" t="s">
        <v>244</v>
      </c>
      <c r="C106" s="12">
        <f>C107</f>
        <v>0</v>
      </c>
    </row>
    <row r="107" spans="1:3" s="5" customFormat="1" ht="33" hidden="1" customHeight="1" x14ac:dyDescent="0.3">
      <c r="A107" s="52" t="s">
        <v>243</v>
      </c>
      <c r="B107" s="29" t="s">
        <v>242</v>
      </c>
      <c r="C107" s="12"/>
    </row>
    <row r="108" spans="1:3" s="5" customFormat="1" ht="26.25" customHeight="1" x14ac:dyDescent="0.3">
      <c r="A108" s="52" t="s">
        <v>178</v>
      </c>
      <c r="B108" s="29" t="s">
        <v>208</v>
      </c>
      <c r="C108" s="12">
        <f>C109</f>
        <v>10999.9</v>
      </c>
    </row>
    <row r="109" spans="1:3" s="5" customFormat="1" ht="42.75" customHeight="1" x14ac:dyDescent="0.3">
      <c r="A109" s="52" t="s">
        <v>179</v>
      </c>
      <c r="B109" s="29" t="s">
        <v>207</v>
      </c>
      <c r="C109" s="12">
        <v>10999.9</v>
      </c>
    </row>
    <row r="110" spans="1:3" s="5" customFormat="1" ht="30.75" hidden="1" customHeight="1" x14ac:dyDescent="0.3">
      <c r="A110" s="52" t="s">
        <v>211</v>
      </c>
      <c r="B110" s="29" t="s">
        <v>213</v>
      </c>
      <c r="C110" s="12">
        <f>C111</f>
        <v>0</v>
      </c>
    </row>
    <row r="111" spans="1:3" s="5" customFormat="1" ht="40.5" hidden="1" x14ac:dyDescent="0.3">
      <c r="A111" s="52" t="s">
        <v>209</v>
      </c>
      <c r="B111" s="29" t="s">
        <v>210</v>
      </c>
      <c r="C111" s="12">
        <f>C112</f>
        <v>0</v>
      </c>
    </row>
    <row r="112" spans="1:3" s="5" customFormat="1" ht="60.75" hidden="1" x14ac:dyDescent="0.3">
      <c r="A112" s="52" t="s">
        <v>209</v>
      </c>
      <c r="B112" s="29" t="s">
        <v>202</v>
      </c>
      <c r="C112" s="12"/>
    </row>
    <row r="113" spans="1:3" ht="22.5" customHeight="1" x14ac:dyDescent="0.25">
      <c r="A113" s="55" t="s">
        <v>180</v>
      </c>
      <c r="B113" s="56" t="s">
        <v>16</v>
      </c>
      <c r="C113" s="57">
        <f>C114</f>
        <v>31841.800000000003</v>
      </c>
    </row>
    <row r="114" spans="1:3" ht="21" customHeight="1" x14ac:dyDescent="0.25">
      <c r="A114" s="55" t="s">
        <v>181</v>
      </c>
      <c r="B114" s="56" t="s">
        <v>69</v>
      </c>
      <c r="C114" s="57">
        <f>SUM(C115:C124)</f>
        <v>31841.800000000003</v>
      </c>
    </row>
    <row r="115" spans="1:3" ht="41.25" customHeight="1" x14ac:dyDescent="0.25">
      <c r="A115" s="55" t="s">
        <v>181</v>
      </c>
      <c r="B115" s="56" t="s">
        <v>68</v>
      </c>
      <c r="C115" s="57">
        <v>1153.2</v>
      </c>
    </row>
    <row r="116" spans="1:3" ht="21" hidden="1" customHeight="1" x14ac:dyDescent="0.25">
      <c r="A116" s="55" t="s">
        <v>181</v>
      </c>
      <c r="B116" s="56" t="s">
        <v>200</v>
      </c>
      <c r="C116" s="57"/>
    </row>
    <row r="117" spans="1:3" ht="40.5" hidden="1" x14ac:dyDescent="0.3">
      <c r="A117" s="55" t="s">
        <v>181</v>
      </c>
      <c r="B117" s="56" t="s">
        <v>241</v>
      </c>
      <c r="C117" s="12"/>
    </row>
    <row r="118" spans="1:3" ht="40.5" hidden="1" x14ac:dyDescent="0.3">
      <c r="A118" s="55" t="s">
        <v>70</v>
      </c>
      <c r="B118" s="56" t="s">
        <v>67</v>
      </c>
      <c r="C118" s="58"/>
    </row>
    <row r="119" spans="1:3" s="3" customFormat="1" ht="34.5" hidden="1" customHeight="1" x14ac:dyDescent="0.25">
      <c r="A119" s="59" t="s">
        <v>181</v>
      </c>
      <c r="B119" s="60" t="s">
        <v>240</v>
      </c>
      <c r="C119" s="61"/>
    </row>
    <row r="120" spans="1:3" s="3" customFormat="1" ht="34.5" hidden="1" customHeight="1" x14ac:dyDescent="0.25">
      <c r="A120" s="59" t="s">
        <v>181</v>
      </c>
      <c r="B120" s="60" t="s">
        <v>214</v>
      </c>
      <c r="C120" s="61"/>
    </row>
    <row r="121" spans="1:3" s="3" customFormat="1" ht="41.25" customHeight="1" x14ac:dyDescent="0.25">
      <c r="A121" s="59" t="s">
        <v>181</v>
      </c>
      <c r="B121" s="60" t="s">
        <v>202</v>
      </c>
      <c r="C121" s="67">
        <v>23303.9</v>
      </c>
    </row>
    <row r="122" spans="1:3" s="3" customFormat="1" ht="48" customHeight="1" x14ac:dyDescent="0.25">
      <c r="A122" s="59" t="s">
        <v>181</v>
      </c>
      <c r="B122" s="60" t="s">
        <v>228</v>
      </c>
      <c r="C122" s="67">
        <v>7384.7</v>
      </c>
    </row>
    <row r="123" spans="1:3" s="3" customFormat="1" ht="40.5" hidden="1" x14ac:dyDescent="0.25">
      <c r="A123" s="59" t="s">
        <v>181</v>
      </c>
      <c r="B123" s="60" t="s">
        <v>239</v>
      </c>
      <c r="C123" s="61"/>
    </row>
    <row r="124" spans="1:3" s="3" customFormat="1" ht="40.5" hidden="1" x14ac:dyDescent="0.25">
      <c r="A124" s="59" t="s">
        <v>70</v>
      </c>
      <c r="B124" s="60" t="s">
        <v>96</v>
      </c>
      <c r="C124" s="61"/>
    </row>
    <row r="125" spans="1:3" ht="40.5" hidden="1" x14ac:dyDescent="0.25">
      <c r="A125" s="62" t="s">
        <v>56</v>
      </c>
      <c r="B125" s="63" t="s">
        <v>57</v>
      </c>
      <c r="C125" s="23">
        <f>C126</f>
        <v>0</v>
      </c>
    </row>
    <row r="126" spans="1:3" ht="40.5" hidden="1" x14ac:dyDescent="0.25">
      <c r="A126" s="55" t="s">
        <v>58</v>
      </c>
      <c r="B126" s="56" t="s">
        <v>59</v>
      </c>
      <c r="C126" s="57">
        <f>C127</f>
        <v>0</v>
      </c>
    </row>
    <row r="127" spans="1:3" ht="40.5" hidden="1" x14ac:dyDescent="0.25">
      <c r="A127" s="55" t="s">
        <v>66</v>
      </c>
      <c r="B127" s="56" t="s">
        <v>65</v>
      </c>
      <c r="C127" s="57"/>
    </row>
    <row r="128" spans="1:3" ht="20.25" hidden="1" customHeight="1" x14ac:dyDescent="0.3">
      <c r="A128" s="54" t="s">
        <v>238</v>
      </c>
      <c r="B128" s="64" t="s">
        <v>12</v>
      </c>
      <c r="C128" s="26">
        <f>C129+C133+C131</f>
        <v>0</v>
      </c>
    </row>
    <row r="129" spans="1:3" ht="60.75" hidden="1" x14ac:dyDescent="0.3">
      <c r="A129" s="52" t="s">
        <v>14</v>
      </c>
      <c r="B129" s="53" t="s">
        <v>13</v>
      </c>
      <c r="C129" s="12">
        <f>C130</f>
        <v>0</v>
      </c>
    </row>
    <row r="130" spans="1:3" ht="60.75" hidden="1" x14ac:dyDescent="0.3">
      <c r="A130" s="52" t="s">
        <v>116</v>
      </c>
      <c r="B130" s="53" t="s">
        <v>117</v>
      </c>
      <c r="C130" s="12"/>
    </row>
    <row r="131" spans="1:3" ht="40.5" hidden="1" x14ac:dyDescent="0.3">
      <c r="A131" s="52" t="s">
        <v>62</v>
      </c>
      <c r="B131" s="53" t="s">
        <v>63</v>
      </c>
      <c r="C131" s="12">
        <f>C132</f>
        <v>0</v>
      </c>
    </row>
    <row r="132" spans="1:3" ht="60.75" hidden="1" x14ac:dyDescent="0.3">
      <c r="A132" s="52" t="s">
        <v>94</v>
      </c>
      <c r="B132" s="53" t="s">
        <v>64</v>
      </c>
      <c r="C132" s="12">
        <v>0</v>
      </c>
    </row>
    <row r="133" spans="1:3" ht="18" hidden="1" customHeight="1" x14ac:dyDescent="0.3">
      <c r="A133" s="52" t="s">
        <v>237</v>
      </c>
      <c r="B133" s="53" t="s">
        <v>236</v>
      </c>
      <c r="C133" s="12">
        <f>C134</f>
        <v>0</v>
      </c>
    </row>
    <row r="134" spans="1:3" ht="20.25" hidden="1" customHeight="1" x14ac:dyDescent="0.3">
      <c r="A134" s="52" t="s">
        <v>235</v>
      </c>
      <c r="B134" s="53" t="s">
        <v>234</v>
      </c>
      <c r="C134" s="12"/>
    </row>
    <row r="135" spans="1:3" ht="40.5" hidden="1" x14ac:dyDescent="0.3">
      <c r="A135" s="54" t="s">
        <v>41</v>
      </c>
      <c r="B135" s="65" t="s">
        <v>42</v>
      </c>
      <c r="C135" s="26">
        <f>C136</f>
        <v>0</v>
      </c>
    </row>
    <row r="136" spans="1:3" ht="40.5" hidden="1" x14ac:dyDescent="0.3">
      <c r="A136" s="52" t="s">
        <v>86</v>
      </c>
      <c r="B136" s="51" t="s">
        <v>85</v>
      </c>
      <c r="C136" s="12">
        <f>C137</f>
        <v>0</v>
      </c>
    </row>
    <row r="137" spans="1:3" ht="40.5" hidden="1" x14ac:dyDescent="0.3">
      <c r="A137" s="52" t="s">
        <v>84</v>
      </c>
      <c r="B137" s="51" t="s">
        <v>85</v>
      </c>
      <c r="C137" s="12"/>
    </row>
    <row r="138" spans="1:3" s="2" customFormat="1" ht="40.5" hidden="1" x14ac:dyDescent="0.3">
      <c r="A138" s="62" t="s">
        <v>233</v>
      </c>
      <c r="B138" s="66" t="s">
        <v>232</v>
      </c>
      <c r="C138" s="26">
        <f>C139</f>
        <v>0</v>
      </c>
    </row>
    <row r="139" spans="1:3" ht="40.5" hidden="1" x14ac:dyDescent="0.3">
      <c r="A139" s="55" t="s">
        <v>231</v>
      </c>
      <c r="B139" s="56" t="s">
        <v>87</v>
      </c>
      <c r="C139" s="12">
        <f>C140</f>
        <v>0</v>
      </c>
    </row>
    <row r="140" spans="1:3" ht="40.5" hidden="1" x14ac:dyDescent="0.3">
      <c r="A140" s="55" t="s">
        <v>230</v>
      </c>
      <c r="B140" s="56" t="s">
        <v>229</v>
      </c>
      <c r="C140" s="12"/>
    </row>
    <row r="141" spans="1:3" ht="18.75" customHeight="1" x14ac:dyDescent="0.25">
      <c r="A141" s="52"/>
      <c r="B141" s="31" t="s">
        <v>9</v>
      </c>
      <c r="C141" s="23">
        <f>C10+C94</f>
        <v>206013.5</v>
      </c>
    </row>
  </sheetData>
  <mergeCells count="3">
    <mergeCell ref="B1:C1"/>
    <mergeCell ref="B3:C3"/>
    <mergeCell ref="B2:C2"/>
  </mergeCells>
  <pageMargins left="0.19685039370078741" right="0" top="0" bottom="0" header="0.31496062992125984" footer="0.31496062992125984"/>
  <pageSetup paperSize="9" scale="5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"/>
  <sheetViews>
    <sheetView view="pageBreakPreview" zoomScaleNormal="100" zoomScaleSheetLayoutView="100" workbookViewId="0">
      <selection activeCell="E13" sqref="E13:F13"/>
    </sheetView>
  </sheetViews>
  <sheetFormatPr defaultRowHeight="18" x14ac:dyDescent="0.25"/>
  <cols>
    <col min="1" max="1" width="30.140625" style="73" customWidth="1"/>
    <col min="2" max="2" width="152.28515625" style="73" customWidth="1"/>
    <col min="3" max="3" width="14" style="73" customWidth="1"/>
    <col min="4" max="4" width="14.5703125" style="73" customWidth="1"/>
    <col min="5" max="5" width="17" style="73" customWidth="1"/>
    <col min="6" max="6" width="21.42578125" style="73" customWidth="1"/>
    <col min="7" max="16384" width="9.140625" style="73"/>
  </cols>
  <sheetData>
    <row r="1" spans="1:6" ht="18.75" x14ac:dyDescent="0.3">
      <c r="A1" s="71"/>
      <c r="B1" s="71"/>
      <c r="C1" s="132" t="s">
        <v>257</v>
      </c>
      <c r="D1" s="132"/>
      <c r="E1" s="72"/>
    </row>
    <row r="2" spans="1:6" ht="18.75" x14ac:dyDescent="0.3">
      <c r="A2" s="71"/>
      <c r="B2" s="133" t="s">
        <v>49</v>
      </c>
      <c r="C2" s="133"/>
      <c r="D2" s="133"/>
      <c r="E2" s="74"/>
    </row>
    <row r="3" spans="1:6" ht="18.75" x14ac:dyDescent="0.3">
      <c r="A3" s="71"/>
      <c r="B3" s="134" t="s">
        <v>256</v>
      </c>
      <c r="C3" s="134"/>
      <c r="D3" s="134"/>
      <c r="E3" s="75"/>
    </row>
    <row r="4" spans="1:6" ht="18.75" x14ac:dyDescent="0.3">
      <c r="A4" s="71"/>
      <c r="B4" s="71"/>
      <c r="C4" s="71"/>
      <c r="D4" s="76"/>
    </row>
    <row r="5" spans="1:6" ht="18.75" x14ac:dyDescent="0.3">
      <c r="A5" s="71"/>
      <c r="B5" s="71"/>
      <c r="C5" s="77"/>
      <c r="D5" s="77"/>
    </row>
    <row r="6" spans="1:6" ht="18.75" x14ac:dyDescent="0.25">
      <c r="A6" s="135" t="s">
        <v>258</v>
      </c>
      <c r="B6" s="135"/>
      <c r="C6" s="135"/>
      <c r="D6" s="135"/>
    </row>
    <row r="7" spans="1:6" ht="18.75" x14ac:dyDescent="0.25">
      <c r="A7" s="135" t="s">
        <v>259</v>
      </c>
      <c r="B7" s="135"/>
      <c r="C7" s="135"/>
      <c r="D7" s="135"/>
    </row>
    <row r="8" spans="1:6" ht="18.75" x14ac:dyDescent="0.25">
      <c r="A8" s="78"/>
      <c r="B8" s="78"/>
      <c r="C8" s="78"/>
      <c r="D8" s="78"/>
    </row>
    <row r="9" spans="1:6" ht="18.75" x14ac:dyDescent="0.3">
      <c r="A9" s="79"/>
      <c r="B9" s="80"/>
      <c r="C9" s="71"/>
      <c r="D9" s="81"/>
    </row>
    <row r="10" spans="1:6" ht="18.75" x14ac:dyDescent="0.25">
      <c r="A10" s="128" t="s">
        <v>158</v>
      </c>
      <c r="B10" s="129" t="s">
        <v>260</v>
      </c>
      <c r="C10" s="130" t="s">
        <v>261</v>
      </c>
      <c r="D10" s="131"/>
    </row>
    <row r="11" spans="1:6" ht="18.75" x14ac:dyDescent="0.25">
      <c r="A11" s="128"/>
      <c r="B11" s="129"/>
      <c r="C11" s="82" t="s">
        <v>262</v>
      </c>
      <c r="D11" s="83" t="s">
        <v>263</v>
      </c>
    </row>
    <row r="12" spans="1:6" ht="21" customHeight="1" x14ac:dyDescent="0.25">
      <c r="A12" s="84" t="s">
        <v>121</v>
      </c>
      <c r="B12" s="85" t="s">
        <v>11</v>
      </c>
      <c r="C12" s="86">
        <f>C13+C20+C30+C34+C50+C73+C80+C64+C46+C42+C86</f>
        <v>165081</v>
      </c>
      <c r="D12" s="86">
        <f>D13+D20+D30+D34+D50+D73+D80+D64+D46+D42+D86</f>
        <v>168723.20000000001</v>
      </c>
    </row>
    <row r="13" spans="1:6" ht="18.75" x14ac:dyDescent="0.25">
      <c r="A13" s="87" t="s">
        <v>122</v>
      </c>
      <c r="B13" s="88" t="s">
        <v>115</v>
      </c>
      <c r="C13" s="86">
        <f>C14</f>
        <v>127810</v>
      </c>
      <c r="D13" s="86">
        <f>D14</f>
        <v>131110</v>
      </c>
      <c r="E13" s="136">
        <f>SUM(C13+C20+C30+C34)</f>
        <v>160662</v>
      </c>
      <c r="F13" s="136">
        <f>SUM(D13+D20+D30+D34)</f>
        <v>164262.20000000001</v>
      </c>
    </row>
    <row r="14" spans="1:6" ht="18.75" x14ac:dyDescent="0.25">
      <c r="A14" s="89" t="s">
        <v>123</v>
      </c>
      <c r="B14" s="90" t="s">
        <v>1</v>
      </c>
      <c r="C14" s="91">
        <f>C15+C16+C17+C18+C19</f>
        <v>127810</v>
      </c>
      <c r="D14" s="91">
        <f>D15+D16+D17+D18+D19</f>
        <v>131110</v>
      </c>
    </row>
    <row r="15" spans="1:6" ht="59.25" customHeight="1" x14ac:dyDescent="0.25">
      <c r="A15" s="89" t="s">
        <v>124</v>
      </c>
      <c r="B15" s="92" t="s">
        <v>264</v>
      </c>
      <c r="C15" s="91">
        <v>125800</v>
      </c>
      <c r="D15" s="91">
        <v>129100</v>
      </c>
    </row>
    <row r="16" spans="1:6" ht="59.25" customHeight="1" x14ac:dyDescent="0.25">
      <c r="A16" s="89" t="s">
        <v>125</v>
      </c>
      <c r="B16" s="92" t="s">
        <v>95</v>
      </c>
      <c r="C16" s="91">
        <v>380</v>
      </c>
      <c r="D16" s="91">
        <v>380</v>
      </c>
    </row>
    <row r="17" spans="1:4" ht="37.5" x14ac:dyDescent="0.25">
      <c r="A17" s="89" t="s">
        <v>126</v>
      </c>
      <c r="B17" s="92" t="s">
        <v>108</v>
      </c>
      <c r="C17" s="91">
        <v>820</v>
      </c>
      <c r="D17" s="91">
        <v>820</v>
      </c>
    </row>
    <row r="18" spans="1:4" ht="56.25" hidden="1" x14ac:dyDescent="0.25">
      <c r="A18" s="89" t="s">
        <v>265</v>
      </c>
      <c r="B18" s="92" t="s">
        <v>266</v>
      </c>
      <c r="C18" s="91"/>
      <c r="D18" s="91"/>
    </row>
    <row r="19" spans="1:4" ht="60.75" customHeight="1" x14ac:dyDescent="0.25">
      <c r="A19" s="89" t="s">
        <v>216</v>
      </c>
      <c r="B19" s="92" t="s">
        <v>217</v>
      </c>
      <c r="C19" s="91">
        <v>810</v>
      </c>
      <c r="D19" s="91">
        <v>810</v>
      </c>
    </row>
    <row r="20" spans="1:4" ht="21.75" customHeight="1" x14ac:dyDescent="0.25">
      <c r="A20" s="93" t="s">
        <v>127</v>
      </c>
      <c r="B20" s="94" t="s">
        <v>50</v>
      </c>
      <c r="C20" s="95">
        <f>C21</f>
        <v>1450.0000000000002</v>
      </c>
      <c r="D20" s="95">
        <f>D21</f>
        <v>1550.2</v>
      </c>
    </row>
    <row r="21" spans="1:4" ht="21" customHeight="1" x14ac:dyDescent="0.25">
      <c r="A21" s="89" t="s">
        <v>128</v>
      </c>
      <c r="B21" s="92" t="s">
        <v>51</v>
      </c>
      <c r="C21" s="91">
        <f>C26+C22+C24+C28</f>
        <v>1450.0000000000002</v>
      </c>
      <c r="D21" s="91">
        <f>D26+D22+D24+D28</f>
        <v>1550.2</v>
      </c>
    </row>
    <row r="22" spans="1:4" ht="43.5" customHeight="1" x14ac:dyDescent="0.25">
      <c r="A22" s="96" t="s">
        <v>129</v>
      </c>
      <c r="B22" s="92" t="s">
        <v>52</v>
      </c>
      <c r="C22" s="91">
        <f>C23</f>
        <v>691.8</v>
      </c>
      <c r="D22" s="91">
        <f>D23</f>
        <v>741.4</v>
      </c>
    </row>
    <row r="23" spans="1:4" ht="74.25" customHeight="1" x14ac:dyDescent="0.25">
      <c r="A23" s="96" t="s">
        <v>189</v>
      </c>
      <c r="B23" s="92" t="s">
        <v>218</v>
      </c>
      <c r="C23" s="91">
        <v>691.8</v>
      </c>
      <c r="D23" s="91">
        <v>741.4</v>
      </c>
    </row>
    <row r="24" spans="1:4" ht="55.5" customHeight="1" x14ac:dyDescent="0.25">
      <c r="A24" s="96" t="s">
        <v>130</v>
      </c>
      <c r="B24" s="92" t="s">
        <v>53</v>
      </c>
      <c r="C24" s="91">
        <f>C25</f>
        <v>4.7</v>
      </c>
      <c r="D24" s="91">
        <f>D25</f>
        <v>4.9000000000000004</v>
      </c>
    </row>
    <row r="25" spans="1:4" ht="80.25" customHeight="1" x14ac:dyDescent="0.25">
      <c r="A25" s="96" t="s">
        <v>190</v>
      </c>
      <c r="B25" s="92" t="s">
        <v>219</v>
      </c>
      <c r="C25" s="91">
        <v>4.7</v>
      </c>
      <c r="D25" s="91">
        <v>4.9000000000000004</v>
      </c>
    </row>
    <row r="26" spans="1:4" ht="42.75" customHeight="1" x14ac:dyDescent="0.25">
      <c r="A26" s="96" t="s">
        <v>131</v>
      </c>
      <c r="B26" s="92" t="s">
        <v>191</v>
      </c>
      <c r="C26" s="91">
        <f>C27</f>
        <v>844.1</v>
      </c>
      <c r="D26" s="91">
        <f>D27</f>
        <v>895.2</v>
      </c>
    </row>
    <row r="27" spans="1:4" ht="75.75" customHeight="1" x14ac:dyDescent="0.25">
      <c r="A27" s="96" t="s">
        <v>192</v>
      </c>
      <c r="B27" s="92" t="s">
        <v>220</v>
      </c>
      <c r="C27" s="91">
        <v>844.1</v>
      </c>
      <c r="D27" s="91">
        <v>895.2</v>
      </c>
    </row>
    <row r="28" spans="1:4" ht="42.75" customHeight="1" x14ac:dyDescent="0.25">
      <c r="A28" s="96" t="s">
        <v>159</v>
      </c>
      <c r="B28" s="92" t="s">
        <v>54</v>
      </c>
      <c r="C28" s="91">
        <f>C29</f>
        <v>-90.6</v>
      </c>
      <c r="D28" s="91">
        <f>D29</f>
        <v>-91.3</v>
      </c>
    </row>
    <row r="29" spans="1:4" ht="75" customHeight="1" x14ac:dyDescent="0.25">
      <c r="A29" s="96" t="s">
        <v>193</v>
      </c>
      <c r="B29" s="92" t="s">
        <v>221</v>
      </c>
      <c r="C29" s="91">
        <v>-90.6</v>
      </c>
      <c r="D29" s="91">
        <v>-91.3</v>
      </c>
    </row>
    <row r="30" spans="1:4" ht="20.25" customHeight="1" x14ac:dyDescent="0.25">
      <c r="A30" s="87" t="s">
        <v>186</v>
      </c>
      <c r="B30" s="97" t="s">
        <v>2</v>
      </c>
      <c r="C30" s="86">
        <f>C31</f>
        <v>2</v>
      </c>
      <c r="D30" s="86">
        <f>D31</f>
        <v>2</v>
      </c>
    </row>
    <row r="31" spans="1:4" ht="21" customHeight="1" x14ac:dyDescent="0.25">
      <c r="A31" s="89" t="s">
        <v>187</v>
      </c>
      <c r="B31" s="90" t="s">
        <v>3</v>
      </c>
      <c r="C31" s="91">
        <f>C33+C32</f>
        <v>2</v>
      </c>
      <c r="D31" s="91">
        <f>D33+D32</f>
        <v>2</v>
      </c>
    </row>
    <row r="32" spans="1:4" ht="21" customHeight="1" x14ac:dyDescent="0.25">
      <c r="A32" s="89" t="s">
        <v>188</v>
      </c>
      <c r="B32" s="90" t="s">
        <v>3</v>
      </c>
      <c r="C32" s="91">
        <v>2</v>
      </c>
      <c r="D32" s="91">
        <v>2</v>
      </c>
    </row>
    <row r="33" spans="1:4" ht="18.75" hidden="1" x14ac:dyDescent="0.25">
      <c r="A33" s="89" t="s">
        <v>25</v>
      </c>
      <c r="B33" s="98" t="s">
        <v>26</v>
      </c>
      <c r="C33" s="91">
        <v>0</v>
      </c>
      <c r="D33" s="91">
        <v>0</v>
      </c>
    </row>
    <row r="34" spans="1:4" ht="18.75" x14ac:dyDescent="0.25">
      <c r="A34" s="87" t="s">
        <v>132</v>
      </c>
      <c r="B34" s="97" t="s">
        <v>114</v>
      </c>
      <c r="C34" s="86">
        <f>C35+C37</f>
        <v>31400</v>
      </c>
      <c r="D34" s="86">
        <f>D35+D37</f>
        <v>31600</v>
      </c>
    </row>
    <row r="35" spans="1:4" ht="18.75" x14ac:dyDescent="0.25">
      <c r="A35" s="99" t="s">
        <v>133</v>
      </c>
      <c r="B35" s="100" t="s">
        <v>4</v>
      </c>
      <c r="C35" s="91">
        <f>C36</f>
        <v>19400</v>
      </c>
      <c r="D35" s="91">
        <f>D36</f>
        <v>19600</v>
      </c>
    </row>
    <row r="36" spans="1:4" ht="37.5" x14ac:dyDescent="0.25">
      <c r="A36" s="99" t="s">
        <v>134</v>
      </c>
      <c r="B36" s="100" t="s">
        <v>79</v>
      </c>
      <c r="C36" s="91">
        <v>19400</v>
      </c>
      <c r="D36" s="91">
        <v>19600</v>
      </c>
    </row>
    <row r="37" spans="1:4" ht="18.75" x14ac:dyDescent="0.25">
      <c r="A37" s="101" t="s">
        <v>135</v>
      </c>
      <c r="B37" s="102" t="s">
        <v>5</v>
      </c>
      <c r="C37" s="91">
        <f>C38+C40</f>
        <v>12000</v>
      </c>
      <c r="D37" s="91">
        <f>D38+D40</f>
        <v>12000</v>
      </c>
    </row>
    <row r="38" spans="1:4" ht="18.75" x14ac:dyDescent="0.25">
      <c r="A38" s="101" t="s">
        <v>136</v>
      </c>
      <c r="B38" s="102" t="s">
        <v>80</v>
      </c>
      <c r="C38" s="91">
        <f>C39</f>
        <v>9400</v>
      </c>
      <c r="D38" s="91">
        <f>D39</f>
        <v>9400</v>
      </c>
    </row>
    <row r="39" spans="1:4" ht="23.25" customHeight="1" x14ac:dyDescent="0.25">
      <c r="A39" s="101" t="s">
        <v>137</v>
      </c>
      <c r="B39" s="102" t="s">
        <v>81</v>
      </c>
      <c r="C39" s="91">
        <v>9400</v>
      </c>
      <c r="D39" s="91">
        <v>9400</v>
      </c>
    </row>
    <row r="40" spans="1:4" ht="18.75" x14ac:dyDescent="0.25">
      <c r="A40" s="101" t="s">
        <v>138</v>
      </c>
      <c r="B40" s="102" t="s">
        <v>82</v>
      </c>
      <c r="C40" s="91">
        <f>C41</f>
        <v>2600</v>
      </c>
      <c r="D40" s="91">
        <f>D41</f>
        <v>2600</v>
      </c>
    </row>
    <row r="41" spans="1:4" ht="25.5" customHeight="1" x14ac:dyDescent="0.25">
      <c r="A41" s="101" t="s">
        <v>139</v>
      </c>
      <c r="B41" s="102" t="s">
        <v>83</v>
      </c>
      <c r="C41" s="91">
        <v>2600</v>
      </c>
      <c r="D41" s="91">
        <v>2600</v>
      </c>
    </row>
    <row r="42" spans="1:4" ht="18.75" x14ac:dyDescent="0.25">
      <c r="A42" s="103" t="s">
        <v>164</v>
      </c>
      <c r="B42" s="104" t="s">
        <v>45</v>
      </c>
      <c r="C42" s="95">
        <f t="shared" ref="C42:D44" si="0">C43</f>
        <v>82</v>
      </c>
      <c r="D42" s="95">
        <f t="shared" si="0"/>
        <v>82</v>
      </c>
    </row>
    <row r="43" spans="1:4" ht="24" customHeight="1" x14ac:dyDescent="0.25">
      <c r="A43" s="89" t="s">
        <v>183</v>
      </c>
      <c r="B43" s="100" t="s">
        <v>46</v>
      </c>
      <c r="C43" s="91">
        <f t="shared" si="0"/>
        <v>82</v>
      </c>
      <c r="D43" s="91">
        <f t="shared" si="0"/>
        <v>82</v>
      </c>
    </row>
    <row r="44" spans="1:4" ht="40.5" customHeight="1" x14ac:dyDescent="0.25">
      <c r="A44" s="89" t="s">
        <v>184</v>
      </c>
      <c r="B44" s="100" t="s">
        <v>47</v>
      </c>
      <c r="C44" s="91">
        <f t="shared" si="0"/>
        <v>82</v>
      </c>
      <c r="D44" s="91">
        <f t="shared" si="0"/>
        <v>82</v>
      </c>
    </row>
    <row r="45" spans="1:4" ht="56.25" customHeight="1" x14ac:dyDescent="0.25">
      <c r="A45" s="89" t="s">
        <v>185</v>
      </c>
      <c r="B45" s="100" t="s">
        <v>48</v>
      </c>
      <c r="C45" s="91">
        <v>82</v>
      </c>
      <c r="D45" s="91">
        <v>82</v>
      </c>
    </row>
    <row r="46" spans="1:4" ht="37.5" hidden="1" x14ac:dyDescent="0.25">
      <c r="A46" s="105" t="s">
        <v>17</v>
      </c>
      <c r="B46" s="97" t="s">
        <v>18</v>
      </c>
      <c r="C46" s="86">
        <f t="shared" ref="C46:D48" si="1">C47</f>
        <v>0</v>
      </c>
      <c r="D46" s="86">
        <f t="shared" si="1"/>
        <v>0</v>
      </c>
    </row>
    <row r="47" spans="1:4" ht="18.75" hidden="1" x14ac:dyDescent="0.25">
      <c r="A47" s="89" t="s">
        <v>19</v>
      </c>
      <c r="B47" s="100" t="s">
        <v>20</v>
      </c>
      <c r="C47" s="91">
        <f t="shared" si="1"/>
        <v>0</v>
      </c>
      <c r="D47" s="91">
        <f t="shared" si="1"/>
        <v>0</v>
      </c>
    </row>
    <row r="48" spans="1:4" ht="18.75" hidden="1" x14ac:dyDescent="0.25">
      <c r="A48" s="89" t="s">
        <v>21</v>
      </c>
      <c r="B48" s="100" t="s">
        <v>22</v>
      </c>
      <c r="C48" s="91">
        <f t="shared" si="1"/>
        <v>0</v>
      </c>
      <c r="D48" s="91">
        <f t="shared" si="1"/>
        <v>0</v>
      </c>
    </row>
    <row r="49" spans="1:4" ht="37.5" hidden="1" x14ac:dyDescent="0.25">
      <c r="A49" s="89" t="s">
        <v>267</v>
      </c>
      <c r="B49" s="100" t="s">
        <v>268</v>
      </c>
      <c r="C49" s="91">
        <v>0</v>
      </c>
      <c r="D49" s="91">
        <v>0</v>
      </c>
    </row>
    <row r="50" spans="1:4" ht="39.75" customHeight="1" x14ac:dyDescent="0.25">
      <c r="A50" s="87" t="s">
        <v>140</v>
      </c>
      <c r="B50" s="97" t="s">
        <v>269</v>
      </c>
      <c r="C50" s="86">
        <f>C51+C58+C61</f>
        <v>3620</v>
      </c>
      <c r="D50" s="86">
        <f>D51+D58+D61</f>
        <v>3662</v>
      </c>
    </row>
    <row r="51" spans="1:4" ht="59.25" customHeight="1" x14ac:dyDescent="0.25">
      <c r="A51" s="89" t="s">
        <v>141</v>
      </c>
      <c r="B51" s="106" t="s">
        <v>270</v>
      </c>
      <c r="C51" s="91">
        <f>C52+C54+C56</f>
        <v>2809</v>
      </c>
      <c r="D51" s="91">
        <f>D52+D54+D56</f>
        <v>2851</v>
      </c>
    </row>
    <row r="52" spans="1:4" ht="46.5" customHeight="1" x14ac:dyDescent="0.25">
      <c r="A52" s="89" t="s">
        <v>142</v>
      </c>
      <c r="B52" s="106" t="s">
        <v>7</v>
      </c>
      <c r="C52" s="91">
        <f t="shared" ref="C52:D52" si="2">C53</f>
        <v>2809</v>
      </c>
      <c r="D52" s="91">
        <f t="shared" si="2"/>
        <v>2851</v>
      </c>
    </row>
    <row r="53" spans="1:4" ht="56.25" customHeight="1" x14ac:dyDescent="0.25">
      <c r="A53" s="89" t="s">
        <v>143</v>
      </c>
      <c r="B53" s="106" t="s">
        <v>78</v>
      </c>
      <c r="C53" s="91">
        <v>2809</v>
      </c>
      <c r="D53" s="91">
        <v>2851</v>
      </c>
    </row>
    <row r="54" spans="1:4" ht="56.25" hidden="1" x14ac:dyDescent="0.25">
      <c r="A54" s="89" t="s">
        <v>144</v>
      </c>
      <c r="B54" s="106" t="s">
        <v>271</v>
      </c>
      <c r="C54" s="91">
        <f>C55</f>
        <v>0</v>
      </c>
      <c r="D54" s="91">
        <f>D55</f>
        <v>0</v>
      </c>
    </row>
    <row r="55" spans="1:4" ht="33" hidden="1" customHeight="1" x14ac:dyDescent="0.25">
      <c r="A55" s="89" t="s">
        <v>145</v>
      </c>
      <c r="B55" s="106" t="s">
        <v>77</v>
      </c>
      <c r="C55" s="91"/>
      <c r="D55" s="91"/>
    </row>
    <row r="56" spans="1:4" ht="33" hidden="1" customHeight="1" x14ac:dyDescent="0.25">
      <c r="A56" s="89" t="s">
        <v>160</v>
      </c>
      <c r="B56" s="106" t="s">
        <v>161</v>
      </c>
      <c r="C56" s="91">
        <f>C57</f>
        <v>0</v>
      </c>
      <c r="D56" s="91">
        <f>D57</f>
        <v>0</v>
      </c>
    </row>
    <row r="57" spans="1:4" ht="18.75" hidden="1" x14ac:dyDescent="0.25">
      <c r="A57" s="89" t="s">
        <v>162</v>
      </c>
      <c r="B57" s="106" t="s">
        <v>163</v>
      </c>
      <c r="C57" s="91"/>
      <c r="D57" s="91"/>
    </row>
    <row r="58" spans="1:4" ht="18.75" hidden="1" x14ac:dyDescent="0.25">
      <c r="A58" s="89" t="s">
        <v>146</v>
      </c>
      <c r="B58" s="106" t="s">
        <v>109</v>
      </c>
      <c r="C58" s="91">
        <f>C59</f>
        <v>0</v>
      </c>
      <c r="D58" s="91">
        <f>D59</f>
        <v>0</v>
      </c>
    </row>
    <row r="59" spans="1:4" ht="37.5" hidden="1" x14ac:dyDescent="0.25">
      <c r="A59" s="89" t="s">
        <v>147</v>
      </c>
      <c r="B59" s="106" t="s">
        <v>110</v>
      </c>
      <c r="C59" s="91">
        <f>C60</f>
        <v>0</v>
      </c>
      <c r="D59" s="91">
        <f>D60</f>
        <v>0</v>
      </c>
    </row>
    <row r="60" spans="1:4" ht="37.5" hidden="1" x14ac:dyDescent="0.25">
      <c r="A60" s="89" t="s">
        <v>148</v>
      </c>
      <c r="B60" s="106" t="s">
        <v>111</v>
      </c>
      <c r="C60" s="91"/>
      <c r="D60" s="91"/>
    </row>
    <row r="61" spans="1:4" ht="57.75" customHeight="1" x14ac:dyDescent="0.25">
      <c r="A61" s="89" t="s">
        <v>194</v>
      </c>
      <c r="B61" s="107" t="s">
        <v>195</v>
      </c>
      <c r="C61" s="91">
        <f>C62</f>
        <v>811</v>
      </c>
      <c r="D61" s="91">
        <f>D62</f>
        <v>811</v>
      </c>
    </row>
    <row r="62" spans="1:4" ht="59.25" customHeight="1" x14ac:dyDescent="0.25">
      <c r="A62" s="89" t="s">
        <v>196</v>
      </c>
      <c r="B62" s="107" t="s">
        <v>197</v>
      </c>
      <c r="C62" s="91">
        <f>C63</f>
        <v>811</v>
      </c>
      <c r="D62" s="91">
        <f>D63</f>
        <v>811</v>
      </c>
    </row>
    <row r="63" spans="1:4" ht="56.25" x14ac:dyDescent="0.25">
      <c r="A63" s="89" t="s">
        <v>198</v>
      </c>
      <c r="B63" s="107" t="s">
        <v>199</v>
      </c>
      <c r="C63" s="91">
        <f>800+11</f>
        <v>811</v>
      </c>
      <c r="D63" s="91">
        <f>800+11</f>
        <v>811</v>
      </c>
    </row>
    <row r="64" spans="1:4" ht="18.75" hidden="1" x14ac:dyDescent="0.25">
      <c r="A64" s="105" t="s">
        <v>167</v>
      </c>
      <c r="B64" s="97" t="s">
        <v>182</v>
      </c>
      <c r="C64" s="86">
        <f>C65+C68</f>
        <v>0</v>
      </c>
      <c r="D64" s="86">
        <f>D65+D68</f>
        <v>0</v>
      </c>
    </row>
    <row r="65" spans="1:4" ht="18.75" hidden="1" x14ac:dyDescent="0.25">
      <c r="A65" s="89" t="s">
        <v>31</v>
      </c>
      <c r="B65" s="106" t="s">
        <v>27</v>
      </c>
      <c r="C65" s="91">
        <f>C66</f>
        <v>0</v>
      </c>
      <c r="D65" s="91">
        <f>D66</f>
        <v>0</v>
      </c>
    </row>
    <row r="66" spans="1:4" ht="18.75" hidden="1" x14ac:dyDescent="0.25">
      <c r="A66" s="89" t="s">
        <v>32</v>
      </c>
      <c r="B66" s="106" t="s">
        <v>28</v>
      </c>
      <c r="C66" s="91">
        <f>C67</f>
        <v>0</v>
      </c>
      <c r="D66" s="91">
        <f>D67</f>
        <v>0</v>
      </c>
    </row>
    <row r="67" spans="1:4" ht="18.75" hidden="1" x14ac:dyDescent="0.25">
      <c r="A67" s="89" t="s">
        <v>90</v>
      </c>
      <c r="B67" s="106" t="s">
        <v>91</v>
      </c>
      <c r="C67" s="91"/>
      <c r="D67" s="91"/>
    </row>
    <row r="68" spans="1:4" ht="18.75" hidden="1" x14ac:dyDescent="0.25">
      <c r="A68" s="89" t="s">
        <v>272</v>
      </c>
      <c r="B68" s="106" t="s">
        <v>29</v>
      </c>
      <c r="C68" s="91">
        <f>C71+C69</f>
        <v>0</v>
      </c>
      <c r="D68" s="91">
        <f>D71+D69</f>
        <v>0</v>
      </c>
    </row>
    <row r="69" spans="1:4" ht="18.75" hidden="1" x14ac:dyDescent="0.25">
      <c r="A69" s="89" t="s">
        <v>43</v>
      </c>
      <c r="B69" s="106" t="s">
        <v>44</v>
      </c>
      <c r="C69" s="91">
        <f>C70</f>
        <v>0</v>
      </c>
      <c r="D69" s="91">
        <f>D70</f>
        <v>0</v>
      </c>
    </row>
    <row r="70" spans="1:4" ht="15" hidden="1" customHeight="1" x14ac:dyDescent="0.25">
      <c r="A70" s="89" t="s">
        <v>75</v>
      </c>
      <c r="B70" s="106" t="s">
        <v>76</v>
      </c>
      <c r="C70" s="91"/>
      <c r="D70" s="91"/>
    </row>
    <row r="71" spans="1:4" ht="18.75" hidden="1" x14ac:dyDescent="0.25">
      <c r="A71" s="89" t="s">
        <v>273</v>
      </c>
      <c r="B71" s="106" t="s">
        <v>30</v>
      </c>
      <c r="C71" s="91">
        <f>C72</f>
        <v>0</v>
      </c>
      <c r="D71" s="91">
        <f>D72</f>
        <v>0</v>
      </c>
    </row>
    <row r="72" spans="1:4" ht="18.75" hidden="1" x14ac:dyDescent="0.25">
      <c r="A72" s="89" t="s">
        <v>274</v>
      </c>
      <c r="B72" s="106" t="s">
        <v>89</v>
      </c>
      <c r="C72" s="91"/>
      <c r="D72" s="91"/>
    </row>
    <row r="73" spans="1:4" ht="23.25" customHeight="1" x14ac:dyDescent="0.25">
      <c r="A73" s="87" t="s">
        <v>149</v>
      </c>
      <c r="B73" s="97" t="s">
        <v>112</v>
      </c>
      <c r="C73" s="95">
        <f>C74+C77</f>
        <v>717</v>
      </c>
      <c r="D73" s="86">
        <f>D74+D77</f>
        <v>717</v>
      </c>
    </row>
    <row r="74" spans="1:4" ht="23.25" customHeight="1" x14ac:dyDescent="0.25">
      <c r="A74" s="96" t="s">
        <v>150</v>
      </c>
      <c r="B74" s="106" t="s">
        <v>60</v>
      </c>
      <c r="C74" s="91">
        <f t="shared" ref="C74:D74" si="3">C75</f>
        <v>682</v>
      </c>
      <c r="D74" s="91">
        <f t="shared" si="3"/>
        <v>682</v>
      </c>
    </row>
    <row r="75" spans="1:4" ht="24" customHeight="1" x14ac:dyDescent="0.25">
      <c r="A75" s="96" t="s">
        <v>151</v>
      </c>
      <c r="B75" s="106" t="s">
        <v>10</v>
      </c>
      <c r="C75" s="91">
        <f>C76</f>
        <v>682</v>
      </c>
      <c r="D75" s="91">
        <f>D76</f>
        <v>682</v>
      </c>
    </row>
    <row r="76" spans="1:4" ht="37.5" x14ac:dyDescent="0.25">
      <c r="A76" s="96" t="s">
        <v>152</v>
      </c>
      <c r="B76" s="106" t="s">
        <v>72</v>
      </c>
      <c r="C76" s="91">
        <v>682</v>
      </c>
      <c r="D76" s="91">
        <v>682</v>
      </c>
    </row>
    <row r="77" spans="1:4" ht="42.75" customHeight="1" x14ac:dyDescent="0.25">
      <c r="A77" s="96" t="s">
        <v>223</v>
      </c>
      <c r="B77" s="106" t="s">
        <v>224</v>
      </c>
      <c r="C77" s="91">
        <f>C78</f>
        <v>35</v>
      </c>
      <c r="D77" s="91">
        <f>D78</f>
        <v>35</v>
      </c>
    </row>
    <row r="78" spans="1:4" ht="39" customHeight="1" x14ac:dyDescent="0.25">
      <c r="A78" s="96" t="s">
        <v>227</v>
      </c>
      <c r="B78" s="106" t="s">
        <v>225</v>
      </c>
      <c r="C78" s="91">
        <f>C79</f>
        <v>35</v>
      </c>
      <c r="D78" s="91">
        <f>D79</f>
        <v>35</v>
      </c>
    </row>
    <row r="79" spans="1:4" ht="57.75" customHeight="1" x14ac:dyDescent="0.25">
      <c r="A79" s="96" t="s">
        <v>222</v>
      </c>
      <c r="B79" s="106" t="s">
        <v>226</v>
      </c>
      <c r="C79" s="91">
        <v>35</v>
      </c>
      <c r="D79" s="91">
        <v>35</v>
      </c>
    </row>
    <row r="80" spans="1:4" ht="15.75" hidden="1" customHeight="1" x14ac:dyDescent="0.25">
      <c r="A80" s="87" t="s">
        <v>275</v>
      </c>
      <c r="B80" s="97" t="s">
        <v>34</v>
      </c>
      <c r="C80" s="95">
        <f>C81+C84</f>
        <v>0</v>
      </c>
      <c r="D80" s="95">
        <f>D81+D84</f>
        <v>0</v>
      </c>
    </row>
    <row r="81" spans="1:4" ht="15.75" hidden="1" customHeight="1" x14ac:dyDescent="0.25">
      <c r="A81" s="96" t="s">
        <v>35</v>
      </c>
      <c r="B81" s="106" t="s">
        <v>36</v>
      </c>
      <c r="C81" s="91">
        <f t="shared" ref="C81:D82" si="4">C82</f>
        <v>0</v>
      </c>
      <c r="D81" s="91">
        <f t="shared" si="4"/>
        <v>0</v>
      </c>
    </row>
    <row r="82" spans="1:4" ht="31.5" hidden="1" customHeight="1" x14ac:dyDescent="0.25">
      <c r="A82" s="96" t="s">
        <v>37</v>
      </c>
      <c r="B82" s="106" t="s">
        <v>38</v>
      </c>
      <c r="C82" s="91">
        <f t="shared" si="4"/>
        <v>0</v>
      </c>
      <c r="D82" s="91">
        <f t="shared" si="4"/>
        <v>0</v>
      </c>
    </row>
    <row r="83" spans="1:4" ht="31.5" hidden="1" customHeight="1" x14ac:dyDescent="0.25">
      <c r="A83" s="96" t="s">
        <v>39</v>
      </c>
      <c r="B83" s="106" t="s">
        <v>40</v>
      </c>
      <c r="C83" s="91"/>
      <c r="D83" s="91"/>
    </row>
    <row r="84" spans="1:4" ht="15.75" hidden="1" customHeight="1" x14ac:dyDescent="0.25">
      <c r="A84" s="96" t="s">
        <v>165</v>
      </c>
      <c r="B84" s="106" t="s">
        <v>100</v>
      </c>
      <c r="C84" s="91">
        <f>C85</f>
        <v>0</v>
      </c>
      <c r="D84" s="91">
        <f>D85</f>
        <v>0</v>
      </c>
    </row>
    <row r="85" spans="1:4" ht="31.5" hidden="1" customHeight="1" x14ac:dyDescent="0.25">
      <c r="A85" s="96" t="s">
        <v>166</v>
      </c>
      <c r="B85" s="106" t="s">
        <v>101</v>
      </c>
      <c r="C85" s="91"/>
      <c r="D85" s="91"/>
    </row>
    <row r="86" spans="1:4" ht="15.75" hidden="1" customHeight="1" x14ac:dyDescent="0.25">
      <c r="A86" s="108" t="s">
        <v>153</v>
      </c>
      <c r="B86" s="109" t="s">
        <v>97</v>
      </c>
      <c r="C86" s="95">
        <f>C87</f>
        <v>0</v>
      </c>
      <c r="D86" s="95">
        <f>D87</f>
        <v>0</v>
      </c>
    </row>
    <row r="87" spans="1:4" ht="15.75" hidden="1" customHeight="1" x14ac:dyDescent="0.25">
      <c r="A87" s="96" t="s">
        <v>154</v>
      </c>
      <c r="B87" s="106" t="s">
        <v>98</v>
      </c>
      <c r="C87" s="91">
        <f>C88</f>
        <v>0</v>
      </c>
      <c r="D87" s="91">
        <f>D88</f>
        <v>0</v>
      </c>
    </row>
    <row r="88" spans="1:4" ht="15.75" hidden="1" customHeight="1" x14ac:dyDescent="0.25">
      <c r="A88" s="96" t="s">
        <v>155</v>
      </c>
      <c r="B88" s="106" t="s">
        <v>99</v>
      </c>
      <c r="C88" s="91"/>
      <c r="D88" s="91"/>
    </row>
    <row r="89" spans="1:4" ht="22.5" customHeight="1" x14ac:dyDescent="0.25">
      <c r="A89" s="84" t="s">
        <v>156</v>
      </c>
      <c r="B89" s="85" t="s">
        <v>6</v>
      </c>
      <c r="C89" s="86">
        <f>C90+C125+C128</f>
        <v>37512.600000000006</v>
      </c>
      <c r="D89" s="86">
        <f>D90+D125+D128</f>
        <v>30970.9</v>
      </c>
    </row>
    <row r="90" spans="1:4" ht="24" customHeight="1" x14ac:dyDescent="0.25">
      <c r="A90" s="87" t="s">
        <v>157</v>
      </c>
      <c r="B90" s="88" t="s">
        <v>71</v>
      </c>
      <c r="C90" s="86">
        <f>C91+C98+C118+C115</f>
        <v>37512.600000000006</v>
      </c>
      <c r="D90" s="86">
        <f>D91+D98+D118+D115</f>
        <v>30970.9</v>
      </c>
    </row>
    <row r="91" spans="1:4" ht="21.75" customHeight="1" x14ac:dyDescent="0.25">
      <c r="A91" s="87" t="s">
        <v>172</v>
      </c>
      <c r="B91" s="97" t="s">
        <v>120</v>
      </c>
      <c r="C91" s="86">
        <f>C92+C94+C96</f>
        <v>1123</v>
      </c>
      <c r="D91" s="86">
        <f>D92+D94+D96</f>
        <v>1101.3</v>
      </c>
    </row>
    <row r="92" spans="1:4" ht="18.75" hidden="1" x14ac:dyDescent="0.25">
      <c r="A92" s="89" t="s">
        <v>173</v>
      </c>
      <c r="B92" s="90" t="s">
        <v>93</v>
      </c>
      <c r="C92" s="91">
        <f>C93</f>
        <v>0</v>
      </c>
      <c r="D92" s="91">
        <f>D93</f>
        <v>0</v>
      </c>
    </row>
    <row r="93" spans="1:4" ht="37.5" hidden="1" x14ac:dyDescent="0.25">
      <c r="A93" s="110" t="s">
        <v>174</v>
      </c>
      <c r="B93" s="111" t="s">
        <v>201</v>
      </c>
      <c r="C93" s="91"/>
      <c r="D93" s="91"/>
    </row>
    <row r="94" spans="1:4" ht="18.75" hidden="1" x14ac:dyDescent="0.25">
      <c r="A94" s="112" t="s">
        <v>276</v>
      </c>
      <c r="B94" s="113" t="s">
        <v>8</v>
      </c>
      <c r="C94" s="91">
        <f>C95</f>
        <v>0</v>
      </c>
      <c r="D94" s="91">
        <f>D95</f>
        <v>0</v>
      </c>
    </row>
    <row r="95" spans="1:4" ht="18.75" hidden="1" x14ac:dyDescent="0.25">
      <c r="A95" s="112" t="s">
        <v>277</v>
      </c>
      <c r="B95" s="113" t="s">
        <v>88</v>
      </c>
      <c r="C95" s="91"/>
      <c r="D95" s="91"/>
    </row>
    <row r="96" spans="1:4" ht="39.75" customHeight="1" x14ac:dyDescent="0.25">
      <c r="A96" s="112" t="s">
        <v>203</v>
      </c>
      <c r="B96" s="113" t="s">
        <v>204</v>
      </c>
      <c r="C96" s="91">
        <f>C97</f>
        <v>1123</v>
      </c>
      <c r="D96" s="91">
        <f>D97</f>
        <v>1101.3</v>
      </c>
    </row>
    <row r="97" spans="1:4" ht="23.25" customHeight="1" x14ac:dyDescent="0.25">
      <c r="A97" s="112" t="s">
        <v>205</v>
      </c>
      <c r="B97" s="113" t="s">
        <v>206</v>
      </c>
      <c r="C97" s="91">
        <v>1123</v>
      </c>
      <c r="D97" s="91">
        <v>1101.3</v>
      </c>
    </row>
    <row r="98" spans="1:4" ht="23.25" customHeight="1" x14ac:dyDescent="0.25">
      <c r="A98" s="114" t="s">
        <v>177</v>
      </c>
      <c r="B98" s="88" t="s">
        <v>55</v>
      </c>
      <c r="C98" s="86">
        <f>C99+C104+C101</f>
        <v>36389.600000000006</v>
      </c>
      <c r="D98" s="86">
        <f>D99+D104+D101</f>
        <v>29869.600000000002</v>
      </c>
    </row>
    <row r="99" spans="1:4" ht="23.25" customHeight="1" x14ac:dyDescent="0.25">
      <c r="A99" s="115" t="s">
        <v>178</v>
      </c>
      <c r="B99" s="116" t="s">
        <v>208</v>
      </c>
      <c r="C99" s="117">
        <f>C100</f>
        <v>11932.5</v>
      </c>
      <c r="D99" s="117">
        <f>D100</f>
        <v>0</v>
      </c>
    </row>
    <row r="100" spans="1:4" ht="21.75" customHeight="1" x14ac:dyDescent="0.25">
      <c r="A100" s="115" t="s">
        <v>179</v>
      </c>
      <c r="B100" s="116" t="s">
        <v>207</v>
      </c>
      <c r="C100" s="117">
        <v>11932.5</v>
      </c>
      <c r="D100" s="117">
        <v>0</v>
      </c>
    </row>
    <row r="101" spans="1:4" ht="30.75" hidden="1" customHeight="1" x14ac:dyDescent="0.25">
      <c r="A101" s="115" t="s">
        <v>211</v>
      </c>
      <c r="B101" s="116" t="s">
        <v>213</v>
      </c>
      <c r="C101" s="117">
        <f>C102</f>
        <v>0</v>
      </c>
      <c r="D101" s="117">
        <f>D102</f>
        <v>0</v>
      </c>
    </row>
    <row r="102" spans="1:4" ht="18.75" hidden="1" x14ac:dyDescent="0.25">
      <c r="A102" s="115" t="s">
        <v>209</v>
      </c>
      <c r="B102" s="116" t="s">
        <v>210</v>
      </c>
      <c r="C102" s="117">
        <f>C103</f>
        <v>0</v>
      </c>
      <c r="D102" s="117">
        <f>D103</f>
        <v>0</v>
      </c>
    </row>
    <row r="103" spans="1:4" ht="37.5" hidden="1" x14ac:dyDescent="0.25">
      <c r="A103" s="115" t="s">
        <v>209</v>
      </c>
      <c r="B103" s="116" t="s">
        <v>202</v>
      </c>
      <c r="C103" s="117"/>
      <c r="D103" s="117"/>
    </row>
    <row r="104" spans="1:4" ht="23.25" customHeight="1" x14ac:dyDescent="0.25">
      <c r="A104" s="118" t="s">
        <v>180</v>
      </c>
      <c r="B104" s="119" t="s">
        <v>16</v>
      </c>
      <c r="C104" s="91">
        <f>C105</f>
        <v>24457.100000000002</v>
      </c>
      <c r="D104" s="91">
        <f>D105</f>
        <v>29869.600000000002</v>
      </c>
    </row>
    <row r="105" spans="1:4" ht="21" customHeight="1" x14ac:dyDescent="0.25">
      <c r="A105" s="118" t="s">
        <v>181</v>
      </c>
      <c r="B105" s="119" t="s">
        <v>69</v>
      </c>
      <c r="C105" s="91">
        <f>SUM(C106:C114)</f>
        <v>24457.100000000002</v>
      </c>
      <c r="D105" s="91">
        <f>SUM(D106:D114)</f>
        <v>29869.600000000002</v>
      </c>
    </row>
    <row r="106" spans="1:4" ht="24" customHeight="1" x14ac:dyDescent="0.25">
      <c r="A106" s="118" t="s">
        <v>181</v>
      </c>
      <c r="B106" s="119" t="s">
        <v>68</v>
      </c>
      <c r="C106" s="91">
        <v>1153.2</v>
      </c>
      <c r="D106" s="91">
        <v>1153.2</v>
      </c>
    </row>
    <row r="107" spans="1:4" ht="18.75" hidden="1" x14ac:dyDescent="0.25">
      <c r="A107" s="118" t="s">
        <v>181</v>
      </c>
      <c r="B107" s="119" t="s">
        <v>200</v>
      </c>
      <c r="C107" s="91"/>
      <c r="D107" s="91"/>
    </row>
    <row r="108" spans="1:4" ht="37.5" x14ac:dyDescent="0.25">
      <c r="A108" s="118" t="s">
        <v>181</v>
      </c>
      <c r="B108" s="119" t="s">
        <v>291</v>
      </c>
      <c r="C108" s="91">
        <v>0</v>
      </c>
      <c r="D108" s="91">
        <v>5412.5</v>
      </c>
    </row>
    <row r="109" spans="1:4" ht="37.5" x14ac:dyDescent="0.25">
      <c r="A109" s="118" t="s">
        <v>181</v>
      </c>
      <c r="B109" s="119" t="s">
        <v>202</v>
      </c>
      <c r="C109" s="91">
        <v>23303.9</v>
      </c>
      <c r="D109" s="91">
        <v>23303.9</v>
      </c>
    </row>
    <row r="110" spans="1:4" ht="37.5" hidden="1" x14ac:dyDescent="0.25">
      <c r="A110" s="118" t="s">
        <v>70</v>
      </c>
      <c r="B110" s="119" t="s">
        <v>278</v>
      </c>
      <c r="C110" s="91"/>
      <c r="D110" s="91"/>
    </row>
    <row r="111" spans="1:4" ht="37.5" hidden="1" x14ac:dyDescent="0.25">
      <c r="A111" s="118" t="s">
        <v>70</v>
      </c>
      <c r="B111" s="119" t="s">
        <v>67</v>
      </c>
      <c r="C111" s="91"/>
      <c r="D111" s="91"/>
    </row>
    <row r="112" spans="1:4" ht="37.5" hidden="1" x14ac:dyDescent="0.25">
      <c r="A112" s="118" t="s">
        <v>70</v>
      </c>
      <c r="B112" s="119" t="s">
        <v>279</v>
      </c>
      <c r="C112" s="91"/>
      <c r="D112" s="91"/>
    </row>
    <row r="113" spans="1:4" ht="37.5" hidden="1" x14ac:dyDescent="0.25">
      <c r="A113" s="118" t="s">
        <v>70</v>
      </c>
      <c r="B113" s="119" t="s">
        <v>280</v>
      </c>
      <c r="C113" s="91"/>
      <c r="D113" s="91"/>
    </row>
    <row r="114" spans="1:4" ht="37.5" hidden="1" x14ac:dyDescent="0.25">
      <c r="A114" s="118" t="s">
        <v>70</v>
      </c>
      <c r="B114" s="119" t="s">
        <v>281</v>
      </c>
      <c r="C114" s="91"/>
      <c r="D114" s="91"/>
    </row>
    <row r="115" spans="1:4" s="71" customFormat="1" ht="37.5" hidden="1" x14ac:dyDescent="0.3">
      <c r="A115" s="120" t="s">
        <v>56</v>
      </c>
      <c r="B115" s="121" t="s">
        <v>57</v>
      </c>
      <c r="C115" s="95">
        <f>C116</f>
        <v>0</v>
      </c>
      <c r="D115" s="95">
        <f>D116</f>
        <v>0</v>
      </c>
    </row>
    <row r="116" spans="1:4" s="71" customFormat="1" ht="37.5" hidden="1" x14ac:dyDescent="0.3">
      <c r="A116" s="118" t="s">
        <v>58</v>
      </c>
      <c r="B116" s="119" t="s">
        <v>59</v>
      </c>
      <c r="C116" s="91">
        <f>C117</f>
        <v>0</v>
      </c>
      <c r="D116" s="91">
        <f>D117</f>
        <v>0</v>
      </c>
    </row>
    <row r="117" spans="1:4" s="71" customFormat="1" ht="37.5" hidden="1" x14ac:dyDescent="0.3">
      <c r="A117" s="118" t="s">
        <v>66</v>
      </c>
      <c r="B117" s="119" t="s">
        <v>65</v>
      </c>
      <c r="C117" s="91"/>
      <c r="D117" s="122"/>
    </row>
    <row r="118" spans="1:4" ht="37.5" hidden="1" x14ac:dyDescent="0.25">
      <c r="A118" s="114" t="s">
        <v>282</v>
      </c>
      <c r="B118" s="123" t="s">
        <v>12</v>
      </c>
      <c r="C118" s="86">
        <f>C119+C123+C121</f>
        <v>0</v>
      </c>
      <c r="D118" s="86">
        <f>D119+D123+D121</f>
        <v>0</v>
      </c>
    </row>
    <row r="119" spans="1:4" ht="37.5" hidden="1" x14ac:dyDescent="0.25">
      <c r="A119" s="112" t="s">
        <v>14</v>
      </c>
      <c r="B119" s="113" t="s">
        <v>13</v>
      </c>
      <c r="C119" s="91">
        <f>C120</f>
        <v>0</v>
      </c>
      <c r="D119" s="91">
        <f>D120</f>
        <v>0</v>
      </c>
    </row>
    <row r="120" spans="1:4" ht="37.5" hidden="1" x14ac:dyDescent="0.25">
      <c r="A120" s="112" t="s">
        <v>116</v>
      </c>
      <c r="B120" s="113" t="s">
        <v>117</v>
      </c>
      <c r="C120" s="91"/>
      <c r="D120" s="91"/>
    </row>
    <row r="121" spans="1:4" ht="37.5" hidden="1" x14ac:dyDescent="0.25">
      <c r="A121" s="112" t="s">
        <v>62</v>
      </c>
      <c r="B121" s="113" t="s">
        <v>63</v>
      </c>
      <c r="C121" s="91">
        <f>C122</f>
        <v>0</v>
      </c>
      <c r="D121" s="91">
        <f>D122</f>
        <v>0</v>
      </c>
    </row>
    <row r="122" spans="1:4" ht="37.5" hidden="1" x14ac:dyDescent="0.25">
      <c r="A122" s="112" t="s">
        <v>94</v>
      </c>
      <c r="B122" s="113" t="s">
        <v>64</v>
      </c>
      <c r="C122" s="91"/>
      <c r="D122" s="91"/>
    </row>
    <row r="123" spans="1:4" ht="37.5" hidden="1" x14ac:dyDescent="0.25">
      <c r="A123" s="112" t="s">
        <v>283</v>
      </c>
      <c r="B123" s="113" t="s">
        <v>284</v>
      </c>
      <c r="C123" s="91">
        <f>C124</f>
        <v>0</v>
      </c>
      <c r="D123" s="91">
        <f>D124</f>
        <v>0</v>
      </c>
    </row>
    <row r="124" spans="1:4" ht="37.5" hidden="1" x14ac:dyDescent="0.25">
      <c r="A124" s="112" t="s">
        <v>285</v>
      </c>
      <c r="B124" s="113" t="s">
        <v>286</v>
      </c>
      <c r="C124" s="91"/>
      <c r="D124" s="91"/>
    </row>
    <row r="125" spans="1:4" ht="37.5" hidden="1" x14ac:dyDescent="0.25">
      <c r="A125" s="114" t="s">
        <v>41</v>
      </c>
      <c r="B125" s="124" t="s">
        <v>42</v>
      </c>
      <c r="C125" s="86">
        <f>C126</f>
        <v>0</v>
      </c>
      <c r="D125" s="86">
        <f>D126</f>
        <v>0</v>
      </c>
    </row>
    <row r="126" spans="1:4" ht="37.5" hidden="1" x14ac:dyDescent="0.25">
      <c r="A126" s="112" t="s">
        <v>86</v>
      </c>
      <c r="B126" s="111" t="s">
        <v>85</v>
      </c>
      <c r="C126" s="91">
        <f>C127</f>
        <v>0</v>
      </c>
      <c r="D126" s="91">
        <f>D127</f>
        <v>0</v>
      </c>
    </row>
    <row r="127" spans="1:4" ht="37.5" hidden="1" x14ac:dyDescent="0.25">
      <c r="A127" s="112" t="s">
        <v>84</v>
      </c>
      <c r="B127" s="111" t="s">
        <v>85</v>
      </c>
      <c r="C127" s="91"/>
      <c r="D127" s="91"/>
    </row>
    <row r="128" spans="1:4" ht="37.5" hidden="1" x14ac:dyDescent="0.25">
      <c r="A128" s="125" t="s">
        <v>287</v>
      </c>
      <c r="B128" s="126" t="s">
        <v>288</v>
      </c>
      <c r="C128" s="86">
        <f>C129</f>
        <v>0</v>
      </c>
      <c r="D128" s="86">
        <f>D129</f>
        <v>0</v>
      </c>
    </row>
    <row r="129" spans="1:4" ht="15" hidden="1" customHeight="1" x14ac:dyDescent="0.25">
      <c r="A129" s="118" t="s">
        <v>289</v>
      </c>
      <c r="B129" s="119" t="s">
        <v>290</v>
      </c>
      <c r="C129" s="86"/>
      <c r="D129" s="91"/>
    </row>
    <row r="130" spans="1:4" ht="18.75" x14ac:dyDescent="0.25">
      <c r="A130" s="112"/>
      <c r="B130" s="97" t="s">
        <v>9</v>
      </c>
      <c r="C130" s="86">
        <f>C12+C89</f>
        <v>202593.6</v>
      </c>
      <c r="D130" s="86">
        <f>D12+D89</f>
        <v>199694.1</v>
      </c>
    </row>
  </sheetData>
  <mergeCells count="8">
    <mergeCell ref="A10:A11"/>
    <mergeCell ref="B10:B11"/>
    <mergeCell ref="C10:D10"/>
    <mergeCell ref="C1:D1"/>
    <mergeCell ref="B2:D2"/>
    <mergeCell ref="B3:D3"/>
    <mergeCell ref="A6:D6"/>
    <mergeCell ref="A7:D7"/>
  </mergeCells>
  <pageMargins left="0" right="0" top="0" bottom="0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2024-2025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Угловская</cp:lastModifiedBy>
  <cp:lastPrinted>2023-01-31T12:51:20Z</cp:lastPrinted>
  <dcterms:created xsi:type="dcterms:W3CDTF">1996-10-08T23:32:33Z</dcterms:created>
  <dcterms:modified xsi:type="dcterms:W3CDTF">2023-07-12T09:55:08Z</dcterms:modified>
</cp:coreProperties>
</file>