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1'!$A$1:$G$42</definedName>
  </definedNames>
  <calcPr calcId="144525"/>
</workbook>
</file>

<file path=xl/calcChain.xml><?xml version="1.0" encoding="utf-8"?>
<calcChain xmlns="http://schemas.openxmlformats.org/spreadsheetml/2006/main">
  <c r="D25" i="1" l="1"/>
  <c r="E25" i="1" s="1"/>
  <c r="D41" i="1"/>
  <c r="E41" i="1" s="1"/>
  <c r="D31" i="1"/>
  <c r="D36" i="1"/>
  <c r="E36" i="1" s="1"/>
  <c r="E38" i="1"/>
  <c r="E39" i="1"/>
  <c r="E40" i="1"/>
  <c r="E37" i="1"/>
  <c r="E33" i="1"/>
  <c r="E34" i="1"/>
  <c r="E35" i="1"/>
  <c r="E32" i="1"/>
  <c r="E27" i="1"/>
  <c r="E28" i="1"/>
  <c r="E29" i="1"/>
  <c r="E30" i="1"/>
  <c r="E26" i="1"/>
  <c r="E24" i="1"/>
  <c r="E23" i="1"/>
  <c r="E22" i="1"/>
  <c r="E21" i="1"/>
  <c r="E20" i="1"/>
  <c r="E19" i="1"/>
  <c r="E18" i="1"/>
  <c r="D42" i="1" l="1"/>
  <c r="E42" i="1" s="1"/>
  <c r="E31" i="1"/>
  <c r="C27" i="1"/>
  <c r="C32" i="1"/>
  <c r="C26" i="1"/>
  <c r="C18" i="1"/>
  <c r="C20" i="1"/>
  <c r="C21" i="1" l="1"/>
  <c r="G39" i="1" l="1"/>
  <c r="F39" i="1"/>
  <c r="C39" i="1"/>
  <c r="G20" i="1" l="1"/>
  <c r="F20" i="1"/>
  <c r="F41" i="1" l="1"/>
  <c r="G41" i="1"/>
  <c r="C41" i="1"/>
  <c r="F36" i="1" l="1"/>
  <c r="G36" i="1"/>
  <c r="C36" i="1"/>
  <c r="C31" i="1"/>
  <c r="G31" i="1"/>
  <c r="F31" i="1"/>
  <c r="F25" i="1"/>
  <c r="G25" i="1"/>
  <c r="C25" i="1"/>
  <c r="C42" i="1" l="1"/>
  <c r="F42" i="1"/>
  <c r="G42" i="1"/>
</calcChain>
</file>

<file path=xl/sharedStrings.xml><?xml version="1.0" encoding="utf-8"?>
<sst xmlns="http://schemas.openxmlformats.org/spreadsheetml/2006/main" count="62" uniqueCount="29">
  <si>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</si>
  <si>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</si>
  <si>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</si>
  <si>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</si>
  <si>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</si>
  <si>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</si>
  <si>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</si>
  <si>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</si>
  <si>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</si>
  <si>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</si>
  <si>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</si>
  <si>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</si>
  <si>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</si>
  <si>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</si>
  <si>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</si>
  <si>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</si>
  <si>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</si>
  <si>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</si>
  <si>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</si>
  <si>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</si>
  <si>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</si>
  <si>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</si>
  <si>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</si>
  <si>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</si>
  <si>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</si>
  <si>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22 декабря 2021 года № 7-14/147</t>
  </si>
  <si>
    <t>Приложение 7</t>
  </si>
  <si>
    <t>Изменения</t>
  </si>
  <si>
    <t>от 28 сентября 2022 года № 4-20/237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</si>
</sst>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Normal="90" zoomScaleSheetLayoutView="100" workbookViewId="0">
      <selection activeCell="H9" sqref="H9"/>
    </sheetView>
  </sheetViews>
  <sheetFormatPr defaultRowHeight="15" x14ac:dyDescent="0.25"/>
  <cols>
    <col min="1" max="2" width="38.85546875" customWidth="1"/>
    <col min="3" max="4" width="16.5703125" hidden="1" customWidth="1"/>
    <col min="5" max="5" width="16.5703125" customWidth="1"/>
    <col min="6" max="6" width="15" customWidth="1"/>
    <col min="7" max="7" width="15.28515625" customWidth="1"/>
    <col min="8" max="8" width="15.7109375" customWidth="1"/>
    <col min="9" max="9" width="18.85546875" customWidth="1"/>
    <col min="10" max="10" width="15.28515625" customWidth="1"/>
  </cols>
  <sheetData>
    <row r="1" spans="1:14" ht="15.75" x14ac:dyDescent="0.25">
      <c r="A1" s="4"/>
      <c r="B1" s="4"/>
      <c r="C1" s="4"/>
      <c r="D1" s="4"/>
      <c r="E1" s="4"/>
      <c r="F1" s="4"/>
      <c r="G1" s="22" t="s">
        <v>26</v>
      </c>
      <c r="H1" s="20"/>
    </row>
    <row r="2" spans="1:14" ht="15.75" x14ac:dyDescent="0.25">
      <c r="A2" s="23" t="s">
        <v>0</v>
      </c>
      <c r="B2" s="23"/>
      <c r="C2" s="23"/>
      <c r="D2" s="23"/>
      <c r="E2" s="23"/>
      <c r="F2" s="23"/>
      <c r="G2" s="23"/>
    </row>
    <row r="3" spans="1:14" ht="15.75" x14ac:dyDescent="0.25">
      <c r="A3" s="4"/>
      <c r="B3" s="4"/>
      <c r="C3" s="23" t="s">
        <v>28</v>
      </c>
      <c r="D3" s="23"/>
      <c r="E3" s="23"/>
      <c r="F3" s="23"/>
      <c r="G3" s="23"/>
    </row>
    <row r="4" spans="1:14" x14ac:dyDescent="0.25">
      <c r="A4" s="4"/>
      <c r="B4" s="4"/>
      <c r="C4" s="4"/>
      <c r="D4" s="4"/>
      <c r="E4" s="4"/>
      <c r="F4" s="4"/>
      <c r="G4" s="4"/>
    </row>
    <row r="5" spans="1:14" x14ac:dyDescent="0.25">
      <c r="A5" s="4"/>
      <c r="B5" s="4"/>
      <c r="C5" s="4"/>
      <c r="D5" s="4"/>
      <c r="E5" s="4"/>
      <c r="F5" s="4"/>
      <c r="G5" s="4"/>
    </row>
    <row r="6" spans="1:14" ht="15.75" x14ac:dyDescent="0.25">
      <c r="A6" s="4"/>
      <c r="B6" s="4"/>
      <c r="C6" s="4"/>
      <c r="D6" s="4"/>
      <c r="E6" s="4"/>
      <c r="F6" s="23" t="s">
        <v>23</v>
      </c>
      <c r="G6" s="23"/>
      <c r="K6" s="1"/>
      <c r="L6" s="23"/>
      <c r="M6" s="23"/>
      <c r="N6" s="23"/>
    </row>
    <row r="7" spans="1:14" ht="15.75" x14ac:dyDescent="0.25">
      <c r="A7" s="23" t="s">
        <v>0</v>
      </c>
      <c r="B7" s="23"/>
      <c r="C7" s="23"/>
      <c r="D7" s="23"/>
      <c r="E7" s="23"/>
      <c r="F7" s="23"/>
      <c r="G7" s="23"/>
      <c r="I7" s="23"/>
      <c r="J7" s="23"/>
      <c r="K7" s="23"/>
      <c r="L7" s="23"/>
      <c r="M7" s="23"/>
      <c r="N7" s="23"/>
    </row>
    <row r="8" spans="1:14" ht="15.75" x14ac:dyDescent="0.25">
      <c r="A8" s="4"/>
      <c r="B8" s="4"/>
      <c r="C8" s="23" t="s">
        <v>25</v>
      </c>
      <c r="D8" s="23"/>
      <c r="E8" s="23"/>
      <c r="F8" s="23"/>
      <c r="G8" s="23"/>
      <c r="I8" s="4"/>
      <c r="J8" s="4"/>
      <c r="K8" s="23"/>
      <c r="L8" s="23"/>
      <c r="M8" s="23"/>
      <c r="N8" s="23"/>
    </row>
    <row r="9" spans="1:14" x14ac:dyDescent="0.25">
      <c r="A9" s="4"/>
      <c r="B9" s="4"/>
      <c r="C9" s="4"/>
      <c r="D9" s="4"/>
      <c r="E9" s="4"/>
      <c r="F9" s="4"/>
      <c r="G9" s="4"/>
    </row>
    <row r="10" spans="1:14" ht="15.75" x14ac:dyDescent="0.25">
      <c r="A10" s="4"/>
      <c r="B10" s="4"/>
      <c r="C10" s="4"/>
      <c r="D10" s="4"/>
      <c r="E10" s="4"/>
      <c r="F10" s="4"/>
      <c r="G10" s="22" t="s">
        <v>9</v>
      </c>
      <c r="L10" s="2"/>
      <c r="N10" s="2"/>
    </row>
    <row r="11" spans="1:14" ht="15.75" x14ac:dyDescent="0.25">
      <c r="A11" s="4"/>
      <c r="B11" s="4"/>
      <c r="C11" s="4"/>
      <c r="D11" s="4"/>
      <c r="E11" s="4"/>
      <c r="F11" s="4"/>
      <c r="G11" s="22" t="s">
        <v>24</v>
      </c>
      <c r="L11" s="12"/>
      <c r="N11" s="12"/>
    </row>
    <row r="12" spans="1:14" ht="15.75" x14ac:dyDescent="0.25">
      <c r="L12" s="12"/>
      <c r="N12" s="12"/>
    </row>
    <row r="13" spans="1:14" ht="15.75" x14ac:dyDescent="0.25">
      <c r="K13" s="3"/>
      <c r="L13" s="2"/>
      <c r="N13" s="2"/>
    </row>
    <row r="14" spans="1:14" ht="16.5" x14ac:dyDescent="0.25">
      <c r="A14" s="24" t="s">
        <v>1</v>
      </c>
      <c r="B14" s="24"/>
      <c r="C14" s="24"/>
      <c r="D14" s="24"/>
      <c r="E14" s="24"/>
      <c r="F14" s="24"/>
      <c r="G14" s="24"/>
    </row>
    <row r="15" spans="1:14" ht="54" customHeight="1" x14ac:dyDescent="0.25">
      <c r="A15" s="25" t="s">
        <v>8</v>
      </c>
      <c r="B15" s="25"/>
      <c r="C15" s="25"/>
      <c r="D15" s="25"/>
      <c r="E15" s="25"/>
      <c r="F15" s="25"/>
      <c r="G15" s="25"/>
    </row>
    <row r="16" spans="1:14" ht="15.75" x14ac:dyDescent="0.25">
      <c r="A16" s="1"/>
      <c r="B16" s="1"/>
      <c r="C16" s="2"/>
      <c r="D16" s="21"/>
      <c r="E16" s="21"/>
    </row>
    <row r="17" spans="1:10" ht="31.5" x14ac:dyDescent="0.25">
      <c r="A17" s="5" t="s">
        <v>2</v>
      </c>
      <c r="B17" s="5" t="s">
        <v>7</v>
      </c>
      <c r="C17" s="6" t="s">
        <v>3</v>
      </c>
      <c r="D17" s="6" t="s">
        <v>27</v>
      </c>
      <c r="E17" s="6" t="s">
        <v>3</v>
      </c>
      <c r="F17" s="6" t="s">
        <v>13</v>
      </c>
      <c r="G17" s="6" t="s">
        <v>22</v>
      </c>
    </row>
    <row r="18" spans="1:10" ht="33" x14ac:dyDescent="0.25">
      <c r="A18" s="7" t="s">
        <v>4</v>
      </c>
      <c r="B18" s="7" t="s">
        <v>11</v>
      </c>
      <c r="C18" s="11">
        <f>4199.9+565.5</f>
        <v>4765.3999999999996</v>
      </c>
      <c r="D18" s="11">
        <v>391.4</v>
      </c>
      <c r="E18" s="11">
        <f t="shared" ref="E18:E26" si="0">C18+D18</f>
        <v>5156.7999999999993</v>
      </c>
      <c r="F18" s="9">
        <v>2388</v>
      </c>
      <c r="G18" s="9">
        <v>2392.5</v>
      </c>
      <c r="H18" s="13"/>
      <c r="I18" s="13"/>
      <c r="J18" s="13"/>
    </row>
    <row r="19" spans="1:10" ht="67.5" customHeight="1" x14ac:dyDescent="0.25">
      <c r="A19" s="7" t="s">
        <v>4</v>
      </c>
      <c r="B19" s="19" t="s">
        <v>14</v>
      </c>
      <c r="C19" s="11">
        <v>244.8</v>
      </c>
      <c r="D19" s="11">
        <v>0</v>
      </c>
      <c r="E19" s="11">
        <f t="shared" si="0"/>
        <v>244.8</v>
      </c>
      <c r="F19" s="9">
        <v>254.6</v>
      </c>
      <c r="G19" s="9">
        <v>264.8</v>
      </c>
      <c r="H19" s="13"/>
      <c r="I19" s="13"/>
      <c r="J19" s="13"/>
    </row>
    <row r="20" spans="1:10" ht="36.75" customHeight="1" x14ac:dyDescent="0.25">
      <c r="A20" s="7" t="s">
        <v>4</v>
      </c>
      <c r="B20" s="7" t="s">
        <v>19</v>
      </c>
      <c r="C20" s="11">
        <f>989.3-50</f>
        <v>939.3</v>
      </c>
      <c r="D20" s="11">
        <v>-339.6</v>
      </c>
      <c r="E20" s="11">
        <f t="shared" si="0"/>
        <v>599.69999999999993</v>
      </c>
      <c r="F20" s="9">
        <f>1011.3-101.7</f>
        <v>909.59999999999991</v>
      </c>
      <c r="G20" s="9">
        <f>1034.1-101.7</f>
        <v>932.39999999999986</v>
      </c>
      <c r="H20" s="13"/>
      <c r="I20" s="13"/>
      <c r="J20" s="13"/>
    </row>
    <row r="21" spans="1:10" ht="33" x14ac:dyDescent="0.25">
      <c r="A21" s="7" t="s">
        <v>4</v>
      </c>
      <c r="B21" s="7" t="s">
        <v>15</v>
      </c>
      <c r="C21" s="11">
        <f>754+400</f>
        <v>1154</v>
      </c>
      <c r="D21" s="11">
        <v>67.2</v>
      </c>
      <c r="E21" s="11">
        <f t="shared" si="0"/>
        <v>1221.2</v>
      </c>
      <c r="F21" s="9">
        <v>101.7</v>
      </c>
      <c r="G21" s="9">
        <v>101.7</v>
      </c>
    </row>
    <row r="22" spans="1:10" ht="49.5" x14ac:dyDescent="0.25">
      <c r="A22" s="7" t="s">
        <v>4</v>
      </c>
      <c r="B22" s="7" t="s">
        <v>12</v>
      </c>
      <c r="C22" s="11">
        <v>869.2</v>
      </c>
      <c r="D22" s="11">
        <v>43.5</v>
      </c>
      <c r="E22" s="11">
        <f t="shared" si="0"/>
        <v>912.7</v>
      </c>
      <c r="F22" s="11">
        <v>869.2</v>
      </c>
      <c r="G22" s="11">
        <v>869.2</v>
      </c>
    </row>
    <row r="23" spans="1:10" ht="49.5" x14ac:dyDescent="0.25">
      <c r="A23" s="7" t="s">
        <v>4</v>
      </c>
      <c r="B23" s="14" t="s">
        <v>17</v>
      </c>
      <c r="C23" s="11">
        <v>20</v>
      </c>
      <c r="D23" s="11">
        <v>0</v>
      </c>
      <c r="E23" s="11">
        <f t="shared" si="0"/>
        <v>20</v>
      </c>
      <c r="F23" s="9">
        <v>0</v>
      </c>
      <c r="G23" s="9">
        <v>0</v>
      </c>
    </row>
    <row r="24" spans="1:10" ht="16.5" x14ac:dyDescent="0.25">
      <c r="A24" s="7" t="s">
        <v>4</v>
      </c>
      <c r="B24" s="7" t="s">
        <v>18</v>
      </c>
      <c r="C24" s="11">
        <v>50</v>
      </c>
      <c r="D24" s="11"/>
      <c r="E24" s="11">
        <f t="shared" si="0"/>
        <v>50</v>
      </c>
      <c r="F24" s="9">
        <v>50</v>
      </c>
      <c r="G24" s="9">
        <v>50</v>
      </c>
    </row>
    <row r="25" spans="1:10" ht="16.5" x14ac:dyDescent="0.25">
      <c r="A25" s="16" t="s">
        <v>21</v>
      </c>
      <c r="B25" s="16"/>
      <c r="C25" s="15">
        <f>C24+C23+C22+C21+C20+C19+C18</f>
        <v>8042.7</v>
      </c>
      <c r="D25" s="15">
        <f>D24+D23+D22+D21+D20+D19+D18</f>
        <v>162.49999999999994</v>
      </c>
      <c r="E25" s="15">
        <f t="shared" si="0"/>
        <v>8205.1999999999989</v>
      </c>
      <c r="F25" s="15">
        <f t="shared" ref="F25:G25" si="1">F24+F23+F22+F21+F20+F19+F18</f>
        <v>4573.1000000000004</v>
      </c>
      <c r="G25" s="15">
        <f t="shared" si="1"/>
        <v>4610.6000000000004</v>
      </c>
    </row>
    <row r="26" spans="1:10" ht="33" x14ac:dyDescent="0.25">
      <c r="A26" s="7" t="s">
        <v>10</v>
      </c>
      <c r="B26" s="7" t="s">
        <v>11</v>
      </c>
      <c r="C26" s="11">
        <f>4325.2+562.8</f>
        <v>4888</v>
      </c>
      <c r="D26" s="11">
        <v>72.7</v>
      </c>
      <c r="E26" s="11">
        <f t="shared" si="0"/>
        <v>4960.7</v>
      </c>
      <c r="F26" s="9">
        <v>3306.4</v>
      </c>
      <c r="G26" s="9">
        <v>3211</v>
      </c>
      <c r="H26" s="13"/>
      <c r="I26" s="13"/>
      <c r="J26" s="13"/>
    </row>
    <row r="27" spans="1:10" ht="66" customHeight="1" x14ac:dyDescent="0.25">
      <c r="A27" s="7" t="s">
        <v>10</v>
      </c>
      <c r="B27" s="19" t="s">
        <v>14</v>
      </c>
      <c r="C27" s="11">
        <f>387.1+450</f>
        <v>837.1</v>
      </c>
      <c r="D27" s="11">
        <v>0</v>
      </c>
      <c r="E27" s="11">
        <f t="shared" ref="E27:E30" si="2">C27+D27</f>
        <v>837.1</v>
      </c>
      <c r="F27" s="9">
        <v>126.1</v>
      </c>
      <c r="G27" s="9">
        <v>126.1</v>
      </c>
    </row>
    <row r="28" spans="1:10" ht="33" x14ac:dyDescent="0.25">
      <c r="A28" s="7" t="s">
        <v>10</v>
      </c>
      <c r="B28" s="7" t="s">
        <v>15</v>
      </c>
      <c r="C28" s="11">
        <v>578.70000000000005</v>
      </c>
      <c r="D28" s="11">
        <v>371.4</v>
      </c>
      <c r="E28" s="11">
        <f t="shared" si="2"/>
        <v>950.1</v>
      </c>
      <c r="F28" s="11">
        <v>578.70000000000005</v>
      </c>
      <c r="G28" s="11">
        <v>578.70000000000005</v>
      </c>
    </row>
    <row r="29" spans="1:10" ht="49.5" x14ac:dyDescent="0.25">
      <c r="A29" s="7" t="s">
        <v>10</v>
      </c>
      <c r="B29" s="7" t="s">
        <v>12</v>
      </c>
      <c r="C29" s="11">
        <v>1094.9000000000001</v>
      </c>
      <c r="D29" s="11">
        <v>636</v>
      </c>
      <c r="E29" s="11">
        <f t="shared" si="2"/>
        <v>1730.9</v>
      </c>
      <c r="F29" s="11">
        <v>1094.9000000000001</v>
      </c>
      <c r="G29" s="11">
        <v>1094.9000000000001</v>
      </c>
    </row>
    <row r="30" spans="1:10" ht="120" customHeight="1" x14ac:dyDescent="0.25">
      <c r="A30" s="7" t="s">
        <v>10</v>
      </c>
      <c r="B30" s="7" t="s">
        <v>16</v>
      </c>
      <c r="C30" s="11">
        <v>781.9</v>
      </c>
      <c r="D30" s="11">
        <v>0</v>
      </c>
      <c r="E30" s="11">
        <f t="shared" si="2"/>
        <v>781.9</v>
      </c>
      <c r="F30" s="11">
        <v>811.7</v>
      </c>
      <c r="G30" s="11">
        <v>842.8</v>
      </c>
    </row>
    <row r="31" spans="1:10" ht="24" customHeight="1" x14ac:dyDescent="0.25">
      <c r="A31" s="16" t="s">
        <v>21</v>
      </c>
      <c r="B31" s="16"/>
      <c r="C31" s="15">
        <f>C26+C27+C28+C29+C30</f>
        <v>8180.6</v>
      </c>
      <c r="D31" s="15">
        <f>D26+D27+D28+D29+D30</f>
        <v>1080.0999999999999</v>
      </c>
      <c r="E31" s="15">
        <f>C31+D31</f>
        <v>9260.7000000000007</v>
      </c>
      <c r="F31" s="15">
        <f>F26+F27+F28+F29+F30</f>
        <v>5917.8</v>
      </c>
      <c r="G31" s="15">
        <f>G26+G27+G28+G29+G30</f>
        <v>5853.5000000000009</v>
      </c>
    </row>
    <row r="32" spans="1:10" ht="33" x14ac:dyDescent="0.25">
      <c r="A32" s="7" t="s">
        <v>5</v>
      </c>
      <c r="B32" s="7" t="s">
        <v>11</v>
      </c>
      <c r="C32" s="11">
        <f>3039+437.7</f>
        <v>3476.7</v>
      </c>
      <c r="D32" s="11">
        <v>45.9</v>
      </c>
      <c r="E32" s="11">
        <f>C32+D32</f>
        <v>3522.6</v>
      </c>
      <c r="F32" s="18">
        <v>2534.6999999999998</v>
      </c>
      <c r="G32" s="18">
        <v>2532.3000000000002</v>
      </c>
      <c r="H32" s="13"/>
      <c r="I32" s="13"/>
      <c r="J32" s="13"/>
    </row>
    <row r="33" spans="1:10" ht="66.75" customHeight="1" x14ac:dyDescent="0.25">
      <c r="A33" s="7" t="s">
        <v>5</v>
      </c>
      <c r="B33" s="19" t="s">
        <v>14</v>
      </c>
      <c r="C33" s="11">
        <v>106.6</v>
      </c>
      <c r="D33" s="11">
        <v>-45</v>
      </c>
      <c r="E33" s="11">
        <f t="shared" ref="E33:E35" si="3">C33+D33</f>
        <v>61.599999999999994</v>
      </c>
      <c r="F33" s="11">
        <v>106.6</v>
      </c>
      <c r="G33" s="11">
        <v>106.6</v>
      </c>
    </row>
    <row r="34" spans="1:10" ht="33" x14ac:dyDescent="0.25">
      <c r="A34" s="7" t="s">
        <v>5</v>
      </c>
      <c r="B34" s="7" t="s">
        <v>15</v>
      </c>
      <c r="C34" s="11">
        <v>346.6</v>
      </c>
      <c r="D34" s="11">
        <v>0</v>
      </c>
      <c r="E34" s="11">
        <f t="shared" si="3"/>
        <v>346.6</v>
      </c>
      <c r="F34" s="11">
        <v>346.6</v>
      </c>
      <c r="G34" s="11">
        <v>346.6</v>
      </c>
    </row>
    <row r="35" spans="1:10" ht="49.5" x14ac:dyDescent="0.25">
      <c r="A35" s="7" t="s">
        <v>5</v>
      </c>
      <c r="B35" s="7" t="s">
        <v>12</v>
      </c>
      <c r="C35" s="11">
        <v>158.4</v>
      </c>
      <c r="D35" s="11">
        <v>66.599999999999994</v>
      </c>
      <c r="E35" s="11">
        <f t="shared" si="3"/>
        <v>225</v>
      </c>
      <c r="F35" s="11">
        <v>158.4</v>
      </c>
      <c r="G35" s="11">
        <v>158.4</v>
      </c>
    </row>
    <row r="36" spans="1:10" ht="16.5" x14ac:dyDescent="0.25">
      <c r="A36" s="16" t="s">
        <v>21</v>
      </c>
      <c r="B36" s="16"/>
      <c r="C36" s="15">
        <f>C32+C33+C34+C35</f>
        <v>4088.2999999999997</v>
      </c>
      <c r="D36" s="15">
        <f>D32+D33+D34+D35</f>
        <v>67.5</v>
      </c>
      <c r="E36" s="15">
        <f>C36+D36</f>
        <v>4155.7999999999993</v>
      </c>
      <c r="F36" s="15">
        <f t="shared" ref="F36:G36" si="4">F32+F33+F34+F35</f>
        <v>3146.2999999999997</v>
      </c>
      <c r="G36" s="15">
        <f t="shared" si="4"/>
        <v>3143.9</v>
      </c>
    </row>
    <row r="37" spans="1:10" ht="33" x14ac:dyDescent="0.25">
      <c r="A37" s="7" t="s">
        <v>6</v>
      </c>
      <c r="B37" s="7" t="s">
        <v>11</v>
      </c>
      <c r="C37" s="11">
        <v>3344</v>
      </c>
      <c r="D37" s="11">
        <v>197.3</v>
      </c>
      <c r="E37" s="11">
        <f>C37+D37</f>
        <v>3541.3</v>
      </c>
      <c r="F37" s="18">
        <v>2534.6</v>
      </c>
      <c r="G37" s="18">
        <v>2539.1</v>
      </c>
      <c r="H37" s="13"/>
      <c r="I37" s="13"/>
      <c r="J37" s="13"/>
    </row>
    <row r="38" spans="1:10" ht="77.25" customHeight="1" x14ac:dyDescent="0.25">
      <c r="A38" s="7" t="s">
        <v>6</v>
      </c>
      <c r="B38" s="7" t="s">
        <v>14</v>
      </c>
      <c r="C38" s="11">
        <v>190.2</v>
      </c>
      <c r="D38" s="11">
        <v>-45</v>
      </c>
      <c r="E38" s="11">
        <f t="shared" ref="E38:E40" si="5">C38+D38</f>
        <v>145.19999999999999</v>
      </c>
      <c r="F38" s="18">
        <v>145.19999999999999</v>
      </c>
      <c r="G38" s="18">
        <v>145.19999999999999</v>
      </c>
    </row>
    <row r="39" spans="1:10" ht="33" x14ac:dyDescent="0.25">
      <c r="A39" s="7" t="s">
        <v>6</v>
      </c>
      <c r="B39" s="7" t="s">
        <v>15</v>
      </c>
      <c r="C39" s="11">
        <f>872.2+52.5</f>
        <v>924.7</v>
      </c>
      <c r="D39" s="11">
        <v>53.2</v>
      </c>
      <c r="E39" s="11">
        <f t="shared" si="5"/>
        <v>977.90000000000009</v>
      </c>
      <c r="F39" s="18">
        <f>554.7+52.5</f>
        <v>607.20000000000005</v>
      </c>
      <c r="G39" s="18">
        <f>612.7+52.5</f>
        <v>665.2</v>
      </c>
    </row>
    <row r="40" spans="1:10" ht="49.5" x14ac:dyDescent="0.25">
      <c r="A40" s="7" t="s">
        <v>6</v>
      </c>
      <c r="B40" s="7" t="s">
        <v>12</v>
      </c>
      <c r="C40" s="11">
        <v>84.5</v>
      </c>
      <c r="D40" s="11">
        <v>4.2</v>
      </c>
      <c r="E40" s="11">
        <f t="shared" si="5"/>
        <v>88.7</v>
      </c>
      <c r="F40" s="11">
        <v>84.5</v>
      </c>
      <c r="G40" s="11">
        <v>84.5</v>
      </c>
      <c r="H40" s="13"/>
    </row>
    <row r="41" spans="1:10" ht="16.5" x14ac:dyDescent="0.25">
      <c r="A41" s="16" t="s">
        <v>21</v>
      </c>
      <c r="B41" s="16"/>
      <c r="C41" s="15">
        <f>C37+C38+C39+C40</f>
        <v>4543.3999999999996</v>
      </c>
      <c r="D41" s="15">
        <f>D37+D38+D39+D40</f>
        <v>209.7</v>
      </c>
      <c r="E41" s="15">
        <f>C41+D41</f>
        <v>4753.0999999999995</v>
      </c>
      <c r="F41" s="15">
        <f t="shared" ref="F41:G41" si="6">F37+F38+F39+F40</f>
        <v>3371.5</v>
      </c>
      <c r="G41" s="15">
        <f t="shared" si="6"/>
        <v>3434</v>
      </c>
    </row>
    <row r="42" spans="1:10" ht="16.5" x14ac:dyDescent="0.25">
      <c r="A42" s="17" t="s">
        <v>20</v>
      </c>
      <c r="B42" s="8"/>
      <c r="C42" s="10">
        <f>C41+C36+C31+C25</f>
        <v>24855</v>
      </c>
      <c r="D42" s="10">
        <f>D41+D36+D31+D25</f>
        <v>1519.8</v>
      </c>
      <c r="E42" s="10">
        <f>C42+D42</f>
        <v>26374.799999999999</v>
      </c>
      <c r="F42" s="10">
        <f>F41+F36+F31+F25</f>
        <v>17008.699999999997</v>
      </c>
      <c r="G42" s="10">
        <f>G41+G36+G31+G25</f>
        <v>17042</v>
      </c>
      <c r="H42" s="13"/>
      <c r="I42" s="13"/>
      <c r="J42" s="13"/>
    </row>
  </sheetData>
  <mergeCells count="10">
    <mergeCell ref="L6:N6"/>
    <mergeCell ref="K8:N8"/>
    <mergeCell ref="I7:N7"/>
    <mergeCell ref="C8:G8"/>
    <mergeCell ref="A7:G7"/>
    <mergeCell ref="A2:G2"/>
    <mergeCell ref="C3:G3"/>
    <mergeCell ref="A14:G14"/>
    <mergeCell ref="A15:G15"/>
    <mergeCell ref="F6:G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2022-12-02T09:20:09Z</dcterms:modified>
</cp:coreProperties>
</file>