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20" windowWidth="21720" windowHeight="11445"/>
  </bookViews>
  <sheets>
    <sheet name="Лист" sheetId="2" r:id="rId1"/>
  </sheets>
  <calcPr calcId="125725"/>
</workbook>
</file>

<file path=xl/calcChain.xml><?xml version="1.0" encoding="utf-8"?>
<calcChain xmlns="http://schemas.openxmlformats.org/spreadsheetml/2006/main">
  <c r="E25" i="2"/>
  <c r="D18"/>
  <c r="D17"/>
  <c r="D13"/>
  <c r="D12"/>
  <c r="D11"/>
  <c r="E22"/>
  <c r="E24"/>
  <c r="E23"/>
</calcChain>
</file>

<file path=xl/sharedStrings.xml><?xml version="1.0" encoding="utf-8"?>
<sst xmlns="http://schemas.openxmlformats.org/spreadsheetml/2006/main" count="56" uniqueCount="42">
  <si>
    <t>СВЕДЕНИЯ</t>
  </si>
  <si>
    <t>Государственные (муниципальные) услуги (работы)</t>
  </si>
  <si>
    <t>Единица измерения</t>
  </si>
  <si>
    <t>код</t>
  </si>
  <si>
    <t>наименование</t>
  </si>
  <si>
    <t>количество</t>
  </si>
  <si>
    <t>сумма,руб.</t>
  </si>
  <si>
    <t>Организация и проведение культурно-массовых мероприятий</t>
  </si>
  <si>
    <t>Количество мероприятий (Штука)</t>
  </si>
  <si>
    <t>Библиотечное, библиографическое и информационное обслуживание пользователей библиотеки</t>
  </si>
  <si>
    <t>07.013.1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</si>
  <si>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</si>
  <si>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07.014.1</t>
  </si>
  <si>
    <t>Библиографическая обработка документов и создание каталогов</t>
  </si>
  <si>
    <t>Организация деятельности клубных формирований и формирований самодеятельного народного творчества</t>
  </si>
  <si>
    <t>11.Г42.0</t>
  </si>
  <si>
    <t>Реализация дополнительных общеразвивающих программ в области искусства</t>
  </si>
  <si>
    <t>ЧЕЛ.Ч</t>
  </si>
  <si>
    <t>11.Д04.0</t>
  </si>
  <si>
    <t>Реализация дополнительных общеобразовательных предпрофессиональных программ в области искусства</t>
  </si>
  <si>
    <t>ЧЕЛ</t>
  </si>
  <si>
    <t>859.001</t>
  </si>
  <si>
    <t>Организация предоставления дополнительного образования</t>
  </si>
  <si>
    <t>859.002</t>
  </si>
  <si>
    <t>Организация предоставления общедоступного и бесплатного дошкольного образования</t>
  </si>
  <si>
    <t>859.003</t>
  </si>
  <si>
    <t>Организация предоставления общедоступного и бесплатного начального общего, основного общего, среднего (полного) общего образования</t>
  </si>
  <si>
    <t>Итого</t>
  </si>
  <si>
    <t>х</t>
  </si>
  <si>
    <t/>
  </si>
  <si>
    <t>о планируемых на год, следующий за отчетным, объемах оказания муниципальных услуг (работ),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(выполнение работ)</t>
  </si>
  <si>
    <t>47.006.0</t>
  </si>
  <si>
    <t>47.019.0</t>
  </si>
  <si>
    <t>47.018.0</t>
  </si>
  <si>
    <t>Количество посещений</t>
  </si>
  <si>
    <t>Количество документов</t>
  </si>
  <si>
    <t>47.010.0</t>
  </si>
  <si>
    <t>Оказание туристско-информационных услуг</t>
  </si>
  <si>
    <t>47.011.0</t>
  </si>
  <si>
    <t xml:space="preserve">Количество </t>
  </si>
  <si>
    <t>47.012.0</t>
  </si>
  <si>
    <t>План на 2022 год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</si>
</sst>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/>
    <xf numFmtId="0" fontId="2" fillId="0" borderId="2"/>
    <xf numFmtId="0" fontId="3" fillId="0" borderId="3">
      <alignment horizontal="right"/>
    </xf>
    <xf numFmtId="49" fontId="4" fillId="0" borderId="4">
      <alignment horizontal="center"/>
    </xf>
    <xf numFmtId="0" fontId="3" fillId="0" borderId="1">
      <alignment horizontal="right"/>
    </xf>
    <xf numFmtId="49" fontId="4" fillId="0" borderId="5">
      <alignment horizontal="center"/>
    </xf>
    <xf numFmtId="0" fontId="5" fillId="0" borderId="1">
      <alignment horizontal="center"/>
    </xf>
    <xf numFmtId="0" fontId="5" fillId="0" borderId="1">
      <alignment horizontal="center" wrapText="1"/>
    </xf>
    <xf numFmtId="0" fontId="5" fillId="0" borderId="6">
      <alignment horizontal="left" wrapText="1"/>
    </xf>
    <xf numFmtId="0" fontId="1" fillId="0" borderId="6"/>
    <xf numFmtId="0" fontId="2" fillId="0" borderId="7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 vertical="center"/>
    </xf>
    <xf numFmtId="49" fontId="2" fillId="0" borderId="7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49" fontId="2" fillId="0" borderId="7">
      <alignment horizontal="center"/>
    </xf>
    <xf numFmtId="0" fontId="2" fillId="0" borderId="7">
      <alignment horizontal="center" wrapText="1"/>
    </xf>
    <xf numFmtId="0" fontId="2" fillId="0" borderId="7">
      <alignment horizontal="center" shrinkToFit="1"/>
    </xf>
    <xf numFmtId="4" fontId="2" fillId="0" borderId="7">
      <alignment horizontal="right" shrinkToFit="1"/>
    </xf>
    <xf numFmtId="49" fontId="2" fillId="0" borderId="7">
      <alignment horizontal="center" wrapText="1"/>
    </xf>
    <xf numFmtId="0" fontId="2" fillId="0" borderId="8"/>
    <xf numFmtId="0" fontId="2" fillId="0" borderId="9"/>
    <xf numFmtId="0" fontId="6" fillId="0" borderId="6">
      <alignment horizontal="left" vertical="center"/>
    </xf>
    <xf numFmtId="0" fontId="6" fillId="0" borderId="7">
      <alignment horizontal="left" vertical="center" wrapText="1"/>
    </xf>
    <xf numFmtId="0" fontId="6" fillId="0" borderId="8">
      <alignment horizontal="left" vertical="center"/>
    </xf>
    <xf numFmtId="0" fontId="1" fillId="0" borderId="8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1" fillId="2" borderId="1"/>
    <xf numFmtId="0" fontId="1" fillId="2" borderId="10"/>
    <xf numFmtId="0" fontId="1" fillId="2" borderId="8"/>
    <xf numFmtId="0" fontId="1" fillId="2" borderId="6"/>
  </cellStyleXfs>
  <cellXfs count="40">
    <xf numFmtId="0" fontId="0" fillId="0" borderId="0" xfId="0"/>
    <xf numFmtId="0" fontId="1" fillId="0" borderId="1" xfId="1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6" xfId="10" applyNumberFormat="1" applyAlignment="1" applyProtection="1">
      <alignment horizontal="left" vertical="center" wrapText="1"/>
    </xf>
    <xf numFmtId="0" fontId="2" fillId="0" borderId="7" xfId="16" applyNumberFormat="1" applyAlignment="1" applyProtection="1">
      <alignment horizontal="center" vertical="center" wrapText="1"/>
    </xf>
    <xf numFmtId="0" fontId="2" fillId="0" borderId="7" xfId="17" applyNumberFormat="1" applyAlignment="1" applyProtection="1">
      <alignment horizontal="center" vertical="center"/>
    </xf>
    <xf numFmtId="49" fontId="2" fillId="0" borderId="7" xfId="18" applyAlignment="1" applyProtection="1">
      <alignment horizontal="center" vertical="center"/>
    </xf>
    <xf numFmtId="0" fontId="2" fillId="0" borderId="7" xfId="19" applyNumberFormat="1" applyAlignment="1" applyProtection="1">
      <alignment horizontal="center" vertical="center" wrapText="1"/>
    </xf>
    <xf numFmtId="0" fontId="2" fillId="0" borderId="7" xfId="17" applyNumberFormat="1" applyAlignment="1" applyProtection="1">
      <alignment horizontal="center" vertical="center" wrapText="1"/>
    </xf>
    <xf numFmtId="0" fontId="2" fillId="0" borderId="8" xfId="23" applyNumberFormat="1" applyAlignment="1" applyProtection="1">
      <alignment vertical="center"/>
    </xf>
    <xf numFmtId="0" fontId="2" fillId="0" borderId="9" xfId="24" applyNumberFormat="1" applyAlignment="1" applyProtection="1">
      <alignment vertical="center"/>
    </xf>
    <xf numFmtId="0" fontId="6" fillId="0" borderId="6" xfId="25" applyNumberFormat="1" applyAlignment="1" applyProtection="1">
      <alignment horizontal="left" vertical="center"/>
    </xf>
    <xf numFmtId="0" fontId="6" fillId="0" borderId="8" xfId="27" applyNumberFormat="1" applyAlignment="1" applyProtection="1">
      <alignment horizontal="left" vertical="center"/>
    </xf>
    <xf numFmtId="49" fontId="2" fillId="3" borderId="7" xfId="18" applyFill="1" applyAlignment="1" applyProtection="1">
      <alignment horizontal="center" vertical="center"/>
    </xf>
    <xf numFmtId="0" fontId="2" fillId="3" borderId="7" xfId="19" applyNumberFormat="1" applyFill="1" applyAlignment="1" applyProtection="1">
      <alignment horizontal="center" vertical="center" wrapText="1"/>
    </xf>
    <xf numFmtId="0" fontId="2" fillId="3" borderId="7" xfId="17" applyNumberFormat="1" applyFill="1" applyAlignment="1" applyProtection="1">
      <alignment horizontal="center" vertical="center" wrapText="1"/>
    </xf>
    <xf numFmtId="0" fontId="0" fillId="3" borderId="0" xfId="0" applyFill="1" applyAlignment="1" applyProtection="1">
      <alignment vertical="center"/>
      <protection locked="0"/>
    </xf>
    <xf numFmtId="0" fontId="2" fillId="0" borderId="11" xfId="20" applyNumberFormat="1" applyBorder="1" applyAlignment="1" applyProtection="1">
      <alignment horizontal="center" vertical="center" shrinkToFit="1"/>
    </xf>
    <xf numFmtId="0" fontId="2" fillId="3" borderId="11" xfId="20" applyNumberFormat="1" applyFill="1" applyBorder="1" applyAlignment="1" applyProtection="1">
      <alignment horizontal="center" vertical="center" shrinkToFit="1"/>
    </xf>
    <xf numFmtId="0" fontId="2" fillId="0" borderId="12" xfId="17" applyNumberFormat="1" applyBorder="1" applyAlignment="1" applyProtection="1">
      <alignment horizontal="center" vertical="center"/>
    </xf>
    <xf numFmtId="4" fontId="2" fillId="0" borderId="13" xfId="21" applyBorder="1" applyAlignment="1" applyProtection="1">
      <alignment horizontal="right" vertical="center" shrinkToFit="1"/>
    </xf>
    <xf numFmtId="4" fontId="2" fillId="0" borderId="14" xfId="21" applyBorder="1" applyAlignment="1" applyProtection="1">
      <alignment horizontal="right" vertical="center" shrinkToFit="1"/>
    </xf>
    <xf numFmtId="4" fontId="2" fillId="0" borderId="15" xfId="21" applyBorder="1" applyAlignment="1" applyProtection="1">
      <alignment horizontal="right" vertical="center" shrinkToFit="1"/>
    </xf>
    <xf numFmtId="4" fontId="2" fillId="0" borderId="16" xfId="21" applyBorder="1" applyAlignment="1" applyProtection="1">
      <alignment horizontal="right" vertical="center" shrinkToFit="1"/>
    </xf>
    <xf numFmtId="4" fontId="2" fillId="3" borderId="16" xfId="21" applyFill="1" applyBorder="1" applyAlignment="1" applyProtection="1">
      <alignment horizontal="right" vertical="center" shrinkToFit="1"/>
    </xf>
    <xf numFmtId="4" fontId="2" fillId="3" borderId="17" xfId="21" applyFill="1" applyBorder="1" applyAlignment="1" applyProtection="1">
      <alignment horizontal="right" vertical="center" shrinkToFit="1"/>
    </xf>
    <xf numFmtId="0" fontId="6" fillId="0" borderId="7" xfId="26" applyNumberFormat="1" applyAlignment="1" applyProtection="1">
      <alignment horizontal="left" vertical="center" wrapText="1"/>
    </xf>
    <xf numFmtId="0" fontId="6" fillId="0" borderId="7" xfId="26" applyAlignment="1" applyProtection="1">
      <alignment horizontal="left" vertical="center" wrapText="1"/>
      <protection locked="0"/>
    </xf>
    <xf numFmtId="0" fontId="5" fillId="0" borderId="1" xfId="8" applyNumberFormat="1" applyAlignment="1" applyProtection="1">
      <alignment horizontal="center" vertical="center"/>
    </xf>
    <xf numFmtId="0" fontId="5" fillId="0" borderId="1" xfId="8" applyAlignment="1" applyProtection="1">
      <alignment horizontal="center" vertical="center"/>
      <protection locked="0"/>
    </xf>
    <xf numFmtId="0" fontId="5" fillId="0" borderId="1" xfId="8" applyNumberFormat="1" applyAlignment="1" applyProtection="1">
      <alignment horizontal="center" vertical="center" wrapText="1" shrinkToFit="1"/>
    </xf>
    <xf numFmtId="0" fontId="5" fillId="0" borderId="1" xfId="8" applyNumberFormat="1" applyAlignment="1" applyProtection="1">
      <alignment horizontal="center" vertical="center" wrapText="1" shrinkToFit="1"/>
      <protection locked="0"/>
    </xf>
    <xf numFmtId="0" fontId="5" fillId="0" borderId="1" xfId="9" applyNumberFormat="1" applyAlignment="1" applyProtection="1">
      <alignment horizontal="center" vertical="center" wrapText="1"/>
    </xf>
    <xf numFmtId="0" fontId="5" fillId="0" borderId="1" xfId="9" applyAlignment="1" applyProtection="1">
      <alignment horizontal="center" vertical="center" wrapText="1"/>
      <protection locked="0"/>
    </xf>
    <xf numFmtId="0" fontId="2" fillId="0" borderId="7" xfId="12" applyNumberFormat="1" applyAlignment="1" applyProtection="1">
      <alignment horizontal="center" vertical="center" wrapText="1"/>
    </xf>
    <xf numFmtId="0" fontId="2" fillId="0" borderId="7" xfId="12" applyAlignment="1" applyProtection="1">
      <alignment horizontal="center" vertical="center" wrapText="1"/>
      <protection locked="0"/>
    </xf>
    <xf numFmtId="0" fontId="2" fillId="0" borderId="7" xfId="13" applyNumberFormat="1" applyAlignment="1" applyProtection="1">
      <alignment horizontal="center" vertical="center" wrapText="1"/>
    </xf>
    <xf numFmtId="0" fontId="2" fillId="0" borderId="7" xfId="13" applyAlignment="1" applyProtection="1">
      <alignment horizontal="center" vertical="center" wrapText="1"/>
      <protection locked="0"/>
    </xf>
    <xf numFmtId="0" fontId="2" fillId="0" borderId="7" xfId="14" applyNumberFormat="1" applyAlignment="1" applyProtection="1">
      <alignment horizontal="center" vertical="center"/>
    </xf>
    <xf numFmtId="0" fontId="2" fillId="0" borderId="7" xfId="14" applyAlignment="1" applyProtection="1">
      <alignment horizontal="center" vertical="center"/>
      <protection locked="0"/>
    </xf>
  </cellXfs>
  <cellStyles count="38">
    <cellStyle name="br" xfId="31"/>
    <cellStyle name="col" xfId="30"/>
    <cellStyle name="st36" xfId="19"/>
    <cellStyle name="style0" xfId="32"/>
    <cellStyle name="td" xfId="33"/>
    <cellStyle name="tr" xfId="29"/>
    <cellStyle name="xl21" xfId="34"/>
    <cellStyle name="xl22" xfId="1"/>
    <cellStyle name="xl23" xfId="8"/>
    <cellStyle name="xl24" xfId="9"/>
    <cellStyle name="xl25" xfId="10"/>
    <cellStyle name="xl26" xfId="12"/>
    <cellStyle name="xl27" xfId="16"/>
    <cellStyle name="xl28" xfId="17"/>
    <cellStyle name="xl29" xfId="35"/>
    <cellStyle name="xl30" xfId="18"/>
    <cellStyle name="xl31" xfId="36"/>
    <cellStyle name="xl32" xfId="13"/>
    <cellStyle name="xl33" xfId="14"/>
    <cellStyle name="xl34" xfId="20"/>
    <cellStyle name="xl35" xfId="21"/>
    <cellStyle name="xl36" xfId="2"/>
    <cellStyle name="xl37" xfId="4"/>
    <cellStyle name="xl38" xfId="6"/>
    <cellStyle name="xl39" xfId="11"/>
    <cellStyle name="xl40" xfId="15"/>
    <cellStyle name="xl41" xfId="3"/>
    <cellStyle name="xl42" xfId="5"/>
    <cellStyle name="xl43" xfId="7"/>
    <cellStyle name="xl44" xfId="22"/>
    <cellStyle name="xl45" xfId="37"/>
    <cellStyle name="xl46" xfId="23"/>
    <cellStyle name="xl47" xfId="25"/>
    <cellStyle name="xl48" xfId="26"/>
    <cellStyle name="xl49" xfId="27"/>
    <cellStyle name="xl50" xfId="24"/>
    <cellStyle name="xl51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Normal="100" workbookViewId="0">
      <selection activeCell="D9" sqref="D9"/>
    </sheetView>
  </sheetViews>
  <sheetFormatPr defaultRowHeight="15"/>
  <cols>
    <col min="1" max="1" width="17.42578125" style="2" customWidth="1"/>
    <col min="2" max="2" width="47.85546875" style="2" customWidth="1"/>
    <col min="3" max="3" width="12" style="2" customWidth="1"/>
    <col min="4" max="4" width="13.42578125" style="2" customWidth="1"/>
    <col min="5" max="5" width="13.5703125" style="2" customWidth="1"/>
    <col min="6" max="16384" width="9.140625" style="2"/>
  </cols>
  <sheetData>
    <row r="1" spans="1:5" ht="15" customHeight="1">
      <c r="A1" s="1"/>
      <c r="B1" s="1"/>
      <c r="C1" s="1"/>
      <c r="D1" s="1"/>
      <c r="E1" s="1"/>
    </row>
    <row r="2" spans="1:5" ht="15" customHeight="1">
      <c r="A2" s="1"/>
      <c r="B2" s="1"/>
      <c r="C2" s="1"/>
      <c r="D2" s="1"/>
      <c r="E2" s="1"/>
    </row>
    <row r="3" spans="1:5" ht="15" customHeight="1">
      <c r="A3" s="1"/>
      <c r="B3" s="1"/>
      <c r="C3" s="1"/>
      <c r="D3" s="1"/>
      <c r="E3" s="1"/>
    </row>
    <row r="4" spans="1:5" ht="15" customHeight="1">
      <c r="A4" s="28" t="s">
        <v>0</v>
      </c>
      <c r="B4" s="29"/>
      <c r="C4" s="29"/>
      <c r="D4" s="29"/>
      <c r="E4" s="29"/>
    </row>
    <row r="5" spans="1:5" ht="72" customHeight="1">
      <c r="A5" s="30" t="s">
        <v>30</v>
      </c>
      <c r="B5" s="31"/>
      <c r="C5" s="31"/>
      <c r="D5" s="31"/>
      <c r="E5" s="31"/>
    </row>
    <row r="6" spans="1:5" ht="15" customHeight="1">
      <c r="A6" s="32"/>
      <c r="B6" s="33"/>
      <c r="C6" s="33"/>
      <c r="D6" s="33"/>
      <c r="E6" s="33"/>
    </row>
    <row r="7" spans="1:5" ht="15" customHeight="1">
      <c r="A7" s="3"/>
      <c r="B7" s="3"/>
      <c r="C7" s="3"/>
      <c r="D7" s="3"/>
      <c r="E7" s="3"/>
    </row>
    <row r="8" spans="1:5" ht="17.25" customHeight="1">
      <c r="A8" s="34" t="s">
        <v>1</v>
      </c>
      <c r="B8" s="35"/>
      <c r="C8" s="36" t="s">
        <v>2</v>
      </c>
      <c r="D8" s="38" t="s">
        <v>41</v>
      </c>
      <c r="E8" s="39"/>
    </row>
    <row r="9" spans="1:5" ht="13.9" customHeight="1">
      <c r="A9" s="4" t="s">
        <v>3</v>
      </c>
      <c r="B9" s="4" t="s">
        <v>4</v>
      </c>
      <c r="C9" s="37"/>
      <c r="D9" s="4" t="s">
        <v>5</v>
      </c>
      <c r="E9" s="4" t="s">
        <v>6</v>
      </c>
    </row>
    <row r="10" spans="1:5" ht="15" customHeight="1">
      <c r="A10" s="5">
        <v>1</v>
      </c>
      <c r="B10" s="5">
        <v>2</v>
      </c>
      <c r="C10" s="5">
        <v>3</v>
      </c>
      <c r="D10" s="5">
        <v>4</v>
      </c>
      <c r="E10" s="19">
        <v>5</v>
      </c>
    </row>
    <row r="11" spans="1:5" ht="38.25">
      <c r="A11" s="6" t="s">
        <v>31</v>
      </c>
      <c r="B11" s="7" t="s">
        <v>7</v>
      </c>
      <c r="C11" s="8" t="s">
        <v>8</v>
      </c>
      <c r="D11" s="17">
        <f>240+970+60</f>
        <v>1270</v>
      </c>
      <c r="E11" s="21">
        <v>29415470</v>
      </c>
    </row>
    <row r="12" spans="1:5" ht="38.25">
      <c r="A12" s="6" t="s">
        <v>32</v>
      </c>
      <c r="B12" s="7" t="s">
        <v>7</v>
      </c>
      <c r="C12" s="8" t="s">
        <v>8</v>
      </c>
      <c r="D12" s="17">
        <f>212+20</f>
        <v>232</v>
      </c>
      <c r="E12" s="22">
        <v>5405760</v>
      </c>
    </row>
    <row r="13" spans="1:5" ht="25.5">
      <c r="A13" s="6" t="s">
        <v>33</v>
      </c>
      <c r="B13" s="7" t="s">
        <v>9</v>
      </c>
      <c r="C13" s="8" t="s">
        <v>34</v>
      </c>
      <c r="D13" s="17">
        <f>74960+40000+5000</f>
        <v>119960</v>
      </c>
      <c r="E13" s="22">
        <v>22397000</v>
      </c>
    </row>
    <row r="14" spans="1:5" ht="38.25">
      <c r="A14" s="6" t="s">
        <v>10</v>
      </c>
      <c r="B14" s="7" t="s">
        <v>11</v>
      </c>
      <c r="C14" s="8" t="s">
        <v>35</v>
      </c>
      <c r="D14" s="17">
        <v>225000</v>
      </c>
      <c r="E14" s="22">
        <v>3842000</v>
      </c>
    </row>
    <row r="15" spans="1:5" ht="25.5">
      <c r="A15" s="6" t="s">
        <v>12</v>
      </c>
      <c r="B15" s="7" t="s">
        <v>13</v>
      </c>
      <c r="C15" s="8" t="s">
        <v>35</v>
      </c>
      <c r="D15" s="17">
        <v>3500</v>
      </c>
      <c r="E15" s="22">
        <v>5378000</v>
      </c>
    </row>
    <row r="16" spans="1:5" ht="25.5">
      <c r="A16" s="6" t="s">
        <v>36</v>
      </c>
      <c r="B16" s="7" t="s">
        <v>37</v>
      </c>
      <c r="C16" s="8" t="s">
        <v>34</v>
      </c>
      <c r="D16" s="17">
        <v>100</v>
      </c>
      <c r="E16" s="22">
        <v>5886720</v>
      </c>
    </row>
    <row r="17" spans="1:5" ht="25.5">
      <c r="A17" s="6" t="s">
        <v>38</v>
      </c>
      <c r="B17" s="7" t="s">
        <v>14</v>
      </c>
      <c r="C17" s="8" t="s">
        <v>39</v>
      </c>
      <c r="D17" s="17">
        <f>25</f>
        <v>25</v>
      </c>
      <c r="E17" s="22">
        <v>4803000</v>
      </c>
    </row>
    <row r="18" spans="1:5" ht="25.5">
      <c r="A18" s="6" t="s">
        <v>40</v>
      </c>
      <c r="B18" s="7" t="s">
        <v>14</v>
      </c>
      <c r="C18" s="8" t="s">
        <v>39</v>
      </c>
      <c r="D18" s="17">
        <f>110</f>
        <v>110</v>
      </c>
      <c r="E18" s="22">
        <v>28331530</v>
      </c>
    </row>
    <row r="19" spans="1:5" ht="25.5">
      <c r="A19" s="6" t="s">
        <v>15</v>
      </c>
      <c r="B19" s="7" t="s">
        <v>16</v>
      </c>
      <c r="C19" s="8" t="s">
        <v>17</v>
      </c>
      <c r="D19" s="17">
        <v>23826</v>
      </c>
      <c r="E19" s="22">
        <v>6420100</v>
      </c>
    </row>
    <row r="20" spans="1:5" ht="25.5">
      <c r="A20" s="6" t="s">
        <v>18</v>
      </c>
      <c r="B20" s="7" t="s">
        <v>19</v>
      </c>
      <c r="C20" s="8" t="s">
        <v>20</v>
      </c>
      <c r="D20" s="17">
        <v>201</v>
      </c>
      <c r="E20" s="22">
        <v>23110300</v>
      </c>
    </row>
    <row r="21" spans="1:5" ht="25.5">
      <c r="A21" s="6" t="s">
        <v>18</v>
      </c>
      <c r="B21" s="7" t="s">
        <v>19</v>
      </c>
      <c r="C21" s="8" t="s">
        <v>20</v>
      </c>
      <c r="D21" s="17">
        <v>122</v>
      </c>
      <c r="E21" s="23">
        <v>31640600</v>
      </c>
    </row>
    <row r="22" spans="1:5" s="16" customFormat="1" ht="25.5">
      <c r="A22" s="13" t="s">
        <v>21</v>
      </c>
      <c r="B22" s="14" t="s">
        <v>22</v>
      </c>
      <c r="C22" s="15" t="s">
        <v>20</v>
      </c>
      <c r="D22" s="18">
        <v>2327</v>
      </c>
      <c r="E22" s="24">
        <f>31640600+8650700+456500</f>
        <v>40747800</v>
      </c>
    </row>
    <row r="23" spans="1:5" s="16" customFormat="1" ht="25.5">
      <c r="A23" s="13" t="s">
        <v>23</v>
      </c>
      <c r="B23" s="14" t="s">
        <v>24</v>
      </c>
      <c r="C23" s="15" t="s">
        <v>20</v>
      </c>
      <c r="D23" s="18">
        <v>3297</v>
      </c>
      <c r="E23" s="24">
        <f>59743700+411362500+1795200</f>
        <v>472901400</v>
      </c>
    </row>
    <row r="24" spans="1:5" s="16" customFormat="1" ht="38.25">
      <c r="A24" s="13" t="s">
        <v>25</v>
      </c>
      <c r="B24" s="14" t="s">
        <v>26</v>
      </c>
      <c r="C24" s="15" t="s">
        <v>20</v>
      </c>
      <c r="D24" s="18">
        <v>5873</v>
      </c>
      <c r="E24" s="25">
        <f>98650700+484515700+1697000</f>
        <v>584863400</v>
      </c>
    </row>
    <row r="25" spans="1:5" ht="33" customHeight="1">
      <c r="A25" s="9"/>
      <c r="B25" s="9"/>
      <c r="C25" s="10" t="s">
        <v>27</v>
      </c>
      <c r="D25" s="5" t="s">
        <v>28</v>
      </c>
      <c r="E25" s="20">
        <f>SUM(E11:E24)</f>
        <v>1265143080</v>
      </c>
    </row>
    <row r="26" spans="1:5" hidden="1">
      <c r="A26" s="11" t="s">
        <v>29</v>
      </c>
      <c r="B26" s="11"/>
      <c r="C26" s="11"/>
      <c r="D26" s="11"/>
      <c r="E26" s="11"/>
    </row>
    <row r="27" spans="1:5" hidden="1">
      <c r="A27" s="26" t="s">
        <v>29</v>
      </c>
      <c r="B27" s="27"/>
      <c r="C27" s="27"/>
      <c r="D27" s="27"/>
      <c r="E27" s="27"/>
    </row>
    <row r="28" spans="1:5" ht="11.25" customHeight="1">
      <c r="A28" s="12" t="s">
        <v>29</v>
      </c>
      <c r="B28" s="12"/>
      <c r="C28" s="12"/>
      <c r="D28" s="12"/>
      <c r="E28" s="12"/>
    </row>
  </sheetData>
  <mergeCells count="7">
    <mergeCell ref="A27:E27"/>
    <mergeCell ref="A4:E4"/>
    <mergeCell ref="A5:E5"/>
    <mergeCell ref="A6:E6"/>
    <mergeCell ref="A8:B8"/>
    <mergeCell ref="C8:C9"/>
    <mergeCell ref="D8:E8"/>
  </mergeCells>
  <pageMargins left="0.70866141732283472" right="0" top="0" bottom="0" header="0" footer="0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0695C0B-E481-4EB8-9FCF-0DC776B946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MEINERT\Администратор</dc:creator>
  <cp:lastModifiedBy>Zinovkina</cp:lastModifiedBy>
  <cp:lastPrinted>2019-12-12T06:35:54Z</cp:lastPrinted>
  <dcterms:created xsi:type="dcterms:W3CDTF">2019-11-28T13:08:54Z</dcterms:created>
  <dcterms:modified xsi:type="dcterms:W3CDTF">2021-12-23T06:56:17Z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0503762_2017.xlsx</vt:lpwstr>
  </property>
  <property fmtid="{D5CDD505-2E9C-101B-9397-08002B2CF9AE}" pid="3" name="Название отчета">
    <vt:lpwstr>0503762_2017.xlsx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0503762_2017</vt:lpwstr>
  </property>
  <property fmtid="{D5CDD505-2E9C-101B-9397-08002B2CF9AE}" pid="11" name="Локальная база">
    <vt:lpwstr>не используется</vt:lpwstr>
  </property>
</Properties>
</file>