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19440" windowHeight="12405"/>
  </bookViews>
  <sheets>
    <sheet name="Лист1" sheetId="1" r:id="rId1"/>
  </sheets>
  <definedNames>
    <definedName name="_xlnm.Print_Area" localSheetId="0">Лист1!$A$1:$I$36</definedName>
  </definedNames>
  <calcPr calcId="144525"/>
</workbook>
</file>

<file path=xl/calcChain.xml><?xml version="1.0" encoding="utf-8"?>
<calcChain xmlns="http://schemas.openxmlformats.org/spreadsheetml/2006/main">
  <c r="G9" i="1" l="1"/>
  <c r="H9" i="1"/>
  <c r="G10" i="1"/>
  <c r="H10" i="1"/>
  <c r="G11" i="1"/>
  <c r="H11" i="1"/>
  <c r="G12" i="1"/>
  <c r="H12" i="1"/>
  <c r="G14" i="1"/>
  <c r="H14" i="1"/>
  <c r="G15" i="1"/>
  <c r="H15" i="1"/>
  <c r="G16" i="1"/>
  <c r="H16" i="1"/>
  <c r="G18" i="1"/>
  <c r="H18" i="1"/>
  <c r="G19" i="1"/>
  <c r="H19" i="1"/>
  <c r="G20" i="1"/>
  <c r="H20" i="1"/>
  <c r="G21" i="1"/>
  <c r="H21" i="1"/>
  <c r="G23" i="1"/>
  <c r="H23" i="1"/>
  <c r="G24" i="1"/>
  <c r="H24" i="1"/>
  <c r="G25" i="1"/>
  <c r="H25" i="1"/>
  <c r="G27" i="1"/>
  <c r="H27" i="1"/>
  <c r="G28" i="1"/>
  <c r="H28" i="1"/>
  <c r="G29" i="1"/>
  <c r="H29" i="1"/>
  <c r="G31" i="1"/>
  <c r="H31" i="1"/>
  <c r="G32" i="1"/>
  <c r="H32" i="1"/>
  <c r="G33" i="1"/>
  <c r="H33" i="1"/>
  <c r="G35" i="1"/>
  <c r="H35" i="1"/>
  <c r="G36" i="1"/>
  <c r="H36" i="1"/>
  <c r="H7" i="1"/>
  <c r="G7" i="1"/>
  <c r="E35" i="1" l="1"/>
  <c r="F35" i="1"/>
  <c r="D35" i="1"/>
  <c r="E23" i="1"/>
  <c r="F23" i="1"/>
  <c r="D23" i="1"/>
  <c r="E18" i="1"/>
  <c r="F18" i="1"/>
  <c r="D18" i="1"/>
  <c r="E14" i="1"/>
  <c r="F14" i="1"/>
  <c r="D14" i="1"/>
  <c r="D9" i="1" l="1"/>
  <c r="E9" i="1"/>
  <c r="F9" i="1"/>
  <c r="D27" i="1" l="1"/>
  <c r="D31" i="1"/>
  <c r="D7" i="1" l="1"/>
  <c r="J8" i="1" l="1"/>
  <c r="J10" i="1"/>
  <c r="J12" i="1"/>
  <c r="J13" i="1"/>
  <c r="J16" i="1"/>
  <c r="J17" i="1"/>
  <c r="J20" i="1"/>
  <c r="J21" i="1"/>
  <c r="J22" i="1"/>
  <c r="J24" i="1"/>
  <c r="J25" i="1"/>
  <c r="J26" i="1"/>
  <c r="J28" i="1"/>
  <c r="J29" i="1"/>
  <c r="J30" i="1"/>
  <c r="J32" i="1"/>
  <c r="J33" i="1"/>
  <c r="I10" i="1"/>
  <c r="I12" i="1"/>
  <c r="I16" i="1"/>
  <c r="I18" i="1"/>
  <c r="I20" i="1"/>
  <c r="I21" i="1"/>
  <c r="I24" i="1"/>
  <c r="I25" i="1"/>
  <c r="I32" i="1"/>
  <c r="I33" i="1"/>
  <c r="J18" i="1" l="1"/>
  <c r="F31" i="1"/>
  <c r="E31" i="1"/>
  <c r="E27" i="1"/>
  <c r="F27" i="1"/>
  <c r="E7" i="1" l="1"/>
  <c r="F7" i="1"/>
  <c r="J27" i="1"/>
  <c r="J31" i="1"/>
  <c r="J23" i="1"/>
  <c r="J14" i="1"/>
  <c r="J9" i="1"/>
  <c r="I31" i="1"/>
  <c r="I23" i="1"/>
  <c r="I14" i="1"/>
  <c r="I9" i="1"/>
  <c r="I7" i="1" l="1"/>
  <c r="J7" i="1"/>
</calcChain>
</file>

<file path=xl/sharedStrings.xml><?xml version="1.0" encoding="utf-8"?>
<sst xmlns="http://schemas.openxmlformats.org/spreadsheetml/2006/main" count="37" uniqueCount="37">
  <si>
    <t>Наименование</t>
  </si>
  <si>
    <t>Рз</t>
  </si>
  <si>
    <t>Пр</t>
  </si>
  <si>
    <t>ВСЕГО: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</si>
  <si>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</si>
  <si>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</si>
  <si>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</si>
  <si>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</si>
  <si>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</si>
  <si>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</si>
  <si>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</si>
  <si>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</si>
  <si>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</si>
  <si>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</si>
  <si>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</si>
  <si>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</si>
  <si>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 xml:space="preserve">Культура </t>
  </si>
  <si>
    <t>Кинематография</t>
  </si>
  <si>
    <t>Социальная политика</t>
  </si>
  <si>
    <t>Пенсионное обеспечение</t>
  </si>
  <si>
    <t>Социальное обеспечение населения</t>
  </si>
  <si>
    <t xml:space="preserve">Приложение </t>
  </si>
  <si>
    <t xml:space="preserve">РАСХОДЫ БЮДЖЕТА МУНИЦИПАЛЬНОГО ОБРАЗОВАНИЯ ГОРОДСКОГО ПОСЕЛЕНИЯ "ПЕЧОРА" ПО РАЗДЕЛАМ, ПОДРАЗДЕЛАМ  КЛАССИФИКАЦИИ РАСХОДОВ БЮДЖЕТОВ </t>
  </si>
  <si>
    <t>к пояснительной записке</t>
  </si>
  <si>
    <t xml:space="preserve">% исполнение </t>
  </si>
  <si>
    <t>разница с планом</t>
  </si>
  <si>
    <t>разница с 2015 годом</t>
  </si>
  <si>
    <t>Исполнение 2019 год</t>
  </si>
  <si>
    <t>Обеспечение проведения выборов и референдумов</t>
  </si>
  <si>
    <t>Тыс. рублей</t>
  </si>
  <si>
    <t>План 2020 год</t>
  </si>
  <si>
    <t>Исполнение 2020 год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</si>
  <si>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</si>
  <si>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</si>
  <si>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Физическая культура</t>
  </si>
  <si>
    <t>Физическая культура и спорт</t>
  </si>
  <si>
    <t>% исполнение 2020 к 2019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</si>
</sst>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0"/>
    <numFmt numFmtId="166" formatCode="_-* #,##0.0_р_._-;\-* #,##0.0_р_._-;_-* &quot;-&quot;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10"/>
      <name val="Arial Cyr"/>
      <family val="2"/>
      <charset val="204"/>
    </font>
    <font>
      <sz val="11"/>
      <name val="Times New Roman CYR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164" fontId="11" fillId="0" borderId="0" xfId="0" applyNumberFormat="1" applyFont="1" applyAlignment="1">
      <alignment vertical="center"/>
    </xf>
    <xf numFmtId="166" fontId="11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view="pageBreakPreview" topLeftCell="A13" zoomScaleNormal="100" zoomScaleSheetLayoutView="100" workbookViewId="0">
      <selection activeCell="Q10" sqref="Q10"/>
    </sheetView>
  </sheetViews>
  <sheetFormatPr defaultRowHeight="15" x14ac:dyDescent="0.25"/>
  <cols>
    <col min="1" max="1" width="34.7109375" style="12" customWidth="1"/>
    <col min="2" max="2" width="4.42578125" style="16" customWidth="1"/>
    <col min="3" max="3" width="5.140625" style="16" customWidth="1"/>
    <col min="4" max="4" width="12.7109375" style="12" customWidth="1"/>
    <col min="5" max="5" width="13.28515625" style="12" customWidth="1"/>
    <col min="6" max="6" width="12.42578125" style="12" customWidth="1"/>
    <col min="7" max="7" width="10.5703125" style="12" customWidth="1"/>
    <col min="8" max="8" width="10.85546875" style="12" customWidth="1"/>
    <col min="9" max="9" width="0.140625" style="12" customWidth="1"/>
    <col min="10" max="10" width="11.140625" style="12" hidden="1" customWidth="1"/>
    <col min="11" max="16384" width="9.140625" style="12"/>
  </cols>
  <sheetData>
    <row r="1" spans="1:10" ht="12.75" customHeight="1" x14ac:dyDescent="0.25">
      <c r="B1" s="41"/>
      <c r="C1" s="41"/>
      <c r="D1" s="41"/>
      <c r="E1" s="41"/>
      <c r="F1" s="41" t="s">
        <v>21</v>
      </c>
      <c r="G1" s="41"/>
      <c r="H1" s="41"/>
    </row>
    <row r="2" spans="1:10" ht="15" customHeight="1" x14ac:dyDescent="0.25">
      <c r="A2" s="13"/>
      <c r="E2" s="43" t="s">
        <v>23</v>
      </c>
      <c r="F2" s="43"/>
      <c r="G2" s="43"/>
      <c r="H2" s="43"/>
    </row>
    <row r="3" spans="1:10" ht="21" customHeight="1" x14ac:dyDescent="0.25">
      <c r="A3" s="13"/>
      <c r="B3" s="17"/>
      <c r="C3" s="17"/>
      <c r="D3" s="14"/>
      <c r="E3" s="14"/>
    </row>
    <row r="4" spans="1:10" ht="52.5" customHeight="1" x14ac:dyDescent="0.25">
      <c r="A4" s="42" t="s">
        <v>22</v>
      </c>
      <c r="B4" s="42"/>
      <c r="C4" s="42"/>
      <c r="D4" s="42"/>
      <c r="E4" s="42"/>
      <c r="F4" s="42"/>
      <c r="G4" s="42"/>
      <c r="H4" s="42"/>
    </row>
    <row r="5" spans="1:10" x14ac:dyDescent="0.25">
      <c r="A5" s="15"/>
      <c r="B5" s="15"/>
      <c r="C5" s="15"/>
      <c r="D5" s="15"/>
      <c r="E5" s="15"/>
      <c r="G5" s="44" t="s">
        <v>29</v>
      </c>
      <c r="H5" s="44"/>
    </row>
    <row r="6" spans="1:10" ht="77.25" customHeight="1" x14ac:dyDescent="0.25">
      <c r="A6" s="8" t="s">
        <v>0</v>
      </c>
      <c r="B6" s="8" t="s">
        <v>1</v>
      </c>
      <c r="C6" s="8" t="s">
        <v>2</v>
      </c>
      <c r="D6" s="7" t="s">
        <v>27</v>
      </c>
      <c r="E6" s="7" t="s">
        <v>30</v>
      </c>
      <c r="F6" s="7" t="s">
        <v>31</v>
      </c>
      <c r="G6" s="7" t="s">
        <v>24</v>
      </c>
      <c r="H6" s="7" t="s">
        <v>36</v>
      </c>
      <c r="I6" s="9" t="s">
        <v>25</v>
      </c>
      <c r="J6" s="9" t="s">
        <v>26</v>
      </c>
    </row>
    <row r="7" spans="1:10" ht="15.75" x14ac:dyDescent="0.25">
      <c r="A7" s="3" t="s">
        <v>3</v>
      </c>
      <c r="B7" s="18"/>
      <c r="C7" s="18"/>
      <c r="D7" s="21">
        <f>D9+D14+D18+D23+D27+D31+D35</f>
        <v>262925.60000000003</v>
      </c>
      <c r="E7" s="21">
        <f t="shared" ref="E7:F7" si="0">E9+E14+E18+E23+E27+E31+E35</f>
        <v>319745.09999999998</v>
      </c>
      <c r="F7" s="21">
        <f t="shared" si="0"/>
        <v>262818.59999999998</v>
      </c>
      <c r="G7" s="21">
        <f>F7/E7*100</f>
        <v>82.196286979847386</v>
      </c>
      <c r="H7" s="21">
        <f>F7/D7*100</f>
        <v>99.959304076894739</v>
      </c>
      <c r="I7" s="10">
        <f>E7-F7</f>
        <v>56926.5</v>
      </c>
      <c r="J7" s="11">
        <f>F7-D7</f>
        <v>-107.00000000005821</v>
      </c>
    </row>
    <row r="8" spans="1:10" ht="15.75" x14ac:dyDescent="0.25">
      <c r="A8" s="1"/>
      <c r="B8" s="19"/>
      <c r="C8" s="19"/>
      <c r="D8" s="25"/>
      <c r="E8" s="25"/>
      <c r="F8" s="25"/>
      <c r="G8" s="25"/>
      <c r="H8" s="25"/>
      <c r="I8" s="10"/>
      <c r="J8" s="11">
        <f t="shared" ref="J8:J33" si="1">F8-D8</f>
        <v>0</v>
      </c>
    </row>
    <row r="9" spans="1:10" ht="19.5" customHeight="1" x14ac:dyDescent="0.25">
      <c r="A9" s="2" t="s">
        <v>4</v>
      </c>
      <c r="B9" s="20">
        <v>1</v>
      </c>
      <c r="C9" s="21"/>
      <c r="D9" s="21">
        <f>D10+D12+D11</f>
        <v>6560.4</v>
      </c>
      <c r="E9" s="21">
        <f t="shared" ref="E9:F9" si="2">E10+E12+E11</f>
        <v>2546.6000000000004</v>
      </c>
      <c r="F9" s="21">
        <f t="shared" si="2"/>
        <v>2365.3000000000002</v>
      </c>
      <c r="G9" s="21">
        <f t="shared" ref="G8:G36" si="3">F9/E9*100</f>
        <v>92.880703683342489</v>
      </c>
      <c r="H9" s="21">
        <f t="shared" ref="H8:H36" si="4">F9/D9*100</f>
        <v>36.054204011950496</v>
      </c>
      <c r="I9" s="10">
        <f t="shared" ref="I9:I33" si="5">E9-F9</f>
        <v>181.30000000000018</v>
      </c>
      <c r="J9" s="11">
        <f t="shared" si="1"/>
        <v>-4195.0999999999995</v>
      </c>
    </row>
    <row r="10" spans="1:10" ht="94.5" x14ac:dyDescent="0.25">
      <c r="A10" s="4" t="s">
        <v>5</v>
      </c>
      <c r="B10" s="22">
        <v>1</v>
      </c>
      <c r="C10" s="22">
        <v>3</v>
      </c>
      <c r="D10" s="25">
        <v>561.5</v>
      </c>
      <c r="E10" s="25">
        <v>595.70000000000005</v>
      </c>
      <c r="F10" s="25">
        <v>431.5</v>
      </c>
      <c r="G10" s="25">
        <f t="shared" si="3"/>
        <v>72.435789827094169</v>
      </c>
      <c r="H10" s="25">
        <f t="shared" si="4"/>
        <v>76.847729296527163</v>
      </c>
      <c r="I10" s="10">
        <f t="shared" si="5"/>
        <v>164.20000000000005</v>
      </c>
      <c r="J10" s="11">
        <f t="shared" si="1"/>
        <v>-130</v>
      </c>
    </row>
    <row r="11" spans="1:10" ht="31.5" x14ac:dyDescent="0.25">
      <c r="A11" s="4" t="s">
        <v>28</v>
      </c>
      <c r="B11" s="22">
        <v>1</v>
      </c>
      <c r="C11" s="22">
        <v>7</v>
      </c>
      <c r="D11" s="25">
        <v>1570.1</v>
      </c>
      <c r="E11" s="28">
        <v>0</v>
      </c>
      <c r="F11" s="25">
        <v>0</v>
      </c>
      <c r="G11" s="25" t="e">
        <f t="shared" si="3"/>
        <v>#DIV/0!</v>
      </c>
      <c r="H11" s="25">
        <f t="shared" si="4"/>
        <v>0</v>
      </c>
      <c r="I11" s="10"/>
      <c r="J11" s="11"/>
    </row>
    <row r="12" spans="1:10" ht="31.5" x14ac:dyDescent="0.25">
      <c r="A12" s="4" t="s">
        <v>6</v>
      </c>
      <c r="B12" s="22">
        <v>1</v>
      </c>
      <c r="C12" s="22">
        <v>13</v>
      </c>
      <c r="D12" s="25">
        <v>4428.8</v>
      </c>
      <c r="E12" s="28">
        <v>1950.9</v>
      </c>
      <c r="F12" s="25">
        <v>1933.8</v>
      </c>
      <c r="G12" s="25">
        <f t="shared" si="3"/>
        <v>99.123481470090724</v>
      </c>
      <c r="H12" s="25">
        <f t="shared" si="4"/>
        <v>43.664197976878611</v>
      </c>
      <c r="I12" s="10">
        <f t="shared" si="5"/>
        <v>17.100000000000136</v>
      </c>
      <c r="J12" s="11">
        <f t="shared" si="1"/>
        <v>-2495</v>
      </c>
    </row>
    <row r="13" spans="1:10" ht="15.75" x14ac:dyDescent="0.25">
      <c r="A13" s="4"/>
      <c r="B13" s="22"/>
      <c r="C13" s="22"/>
      <c r="D13" s="25"/>
      <c r="E13" s="28"/>
      <c r="F13" s="25"/>
      <c r="G13" s="25"/>
      <c r="H13" s="25"/>
      <c r="I13" s="10"/>
      <c r="J13" s="11">
        <f t="shared" si="1"/>
        <v>0</v>
      </c>
    </row>
    <row r="14" spans="1:10" ht="47.25" x14ac:dyDescent="0.25">
      <c r="A14" s="5" t="s">
        <v>7</v>
      </c>
      <c r="B14" s="23">
        <v>3</v>
      </c>
      <c r="C14" s="23"/>
      <c r="D14" s="26">
        <f>D16+D15</f>
        <v>334</v>
      </c>
      <c r="E14" s="26">
        <f t="shared" ref="E14:H14" si="6">E16+E15</f>
        <v>1833.7</v>
      </c>
      <c r="F14" s="26">
        <f t="shared" si="6"/>
        <v>931.9</v>
      </c>
      <c r="G14" s="26">
        <f t="shared" si="3"/>
        <v>50.820744941920701</v>
      </c>
      <c r="H14" s="26">
        <f t="shared" si="4"/>
        <v>279.01197604790417</v>
      </c>
      <c r="I14" s="10">
        <f t="shared" si="5"/>
        <v>901.80000000000007</v>
      </c>
      <c r="J14" s="11">
        <f t="shared" si="1"/>
        <v>597.9</v>
      </c>
    </row>
    <row r="15" spans="1:10" ht="66" customHeight="1" x14ac:dyDescent="0.25">
      <c r="A15" s="6" t="s">
        <v>32</v>
      </c>
      <c r="B15" s="24">
        <v>3</v>
      </c>
      <c r="C15" s="24">
        <v>9</v>
      </c>
      <c r="D15" s="32">
        <v>0</v>
      </c>
      <c r="E15" s="33">
        <v>1450</v>
      </c>
      <c r="F15" s="32">
        <v>822</v>
      </c>
      <c r="G15" s="32">
        <f t="shared" si="3"/>
        <v>56.689655172413786</v>
      </c>
      <c r="H15" s="32" t="e">
        <f t="shared" si="4"/>
        <v>#DIV/0!</v>
      </c>
      <c r="I15" s="10"/>
      <c r="J15" s="11"/>
    </row>
    <row r="16" spans="1:10" ht="31.5" x14ac:dyDescent="0.25">
      <c r="A16" s="4" t="s">
        <v>8</v>
      </c>
      <c r="B16" s="22">
        <v>3</v>
      </c>
      <c r="C16" s="22">
        <v>10</v>
      </c>
      <c r="D16" s="25">
        <v>334</v>
      </c>
      <c r="E16" s="28">
        <v>383.7</v>
      </c>
      <c r="F16" s="25">
        <v>109.9</v>
      </c>
      <c r="G16" s="25">
        <f t="shared" si="3"/>
        <v>28.642168360698467</v>
      </c>
      <c r="H16" s="25">
        <f t="shared" si="4"/>
        <v>32.904191616766468</v>
      </c>
      <c r="I16" s="10">
        <f t="shared" si="5"/>
        <v>273.79999999999995</v>
      </c>
      <c r="J16" s="11">
        <f t="shared" si="1"/>
        <v>-224.1</v>
      </c>
    </row>
    <row r="17" spans="1:10" ht="15.75" x14ac:dyDescent="0.25">
      <c r="A17" s="4"/>
      <c r="B17" s="22"/>
      <c r="C17" s="22"/>
      <c r="D17" s="25"/>
      <c r="E17" s="28"/>
      <c r="F17" s="25"/>
      <c r="G17" s="25"/>
      <c r="H17" s="25"/>
      <c r="I17" s="10"/>
      <c r="J17" s="11">
        <f t="shared" si="1"/>
        <v>0</v>
      </c>
    </row>
    <row r="18" spans="1:10" ht="15.75" x14ac:dyDescent="0.25">
      <c r="A18" s="5" t="s">
        <v>9</v>
      </c>
      <c r="B18" s="23">
        <v>4</v>
      </c>
      <c r="C18" s="22"/>
      <c r="D18" s="27">
        <f>D19+D20+D21</f>
        <v>5513.7</v>
      </c>
      <c r="E18" s="27">
        <f t="shared" ref="E18:H18" si="7">E19+E20+E21</f>
        <v>85927.4</v>
      </c>
      <c r="F18" s="27">
        <f t="shared" si="7"/>
        <v>57403.7</v>
      </c>
      <c r="G18" s="27">
        <f t="shared" si="3"/>
        <v>66.804884123108579</v>
      </c>
      <c r="H18" s="27">
        <f t="shared" si="4"/>
        <v>1041.1103251899813</v>
      </c>
      <c r="I18" s="10">
        <f t="shared" si="5"/>
        <v>28523.699999999997</v>
      </c>
      <c r="J18" s="11">
        <f t="shared" si="1"/>
        <v>51890</v>
      </c>
    </row>
    <row r="19" spans="1:10" ht="15.75" x14ac:dyDescent="0.25">
      <c r="A19" s="6" t="s">
        <v>33</v>
      </c>
      <c r="B19" s="24">
        <v>4</v>
      </c>
      <c r="C19" s="22">
        <v>8</v>
      </c>
      <c r="D19" s="28">
        <v>0</v>
      </c>
      <c r="E19" s="28">
        <v>750</v>
      </c>
      <c r="F19" s="28">
        <v>468.2</v>
      </c>
      <c r="G19" s="28">
        <f t="shared" si="3"/>
        <v>62.426666666666662</v>
      </c>
      <c r="H19" s="28" t="e">
        <f t="shared" si="4"/>
        <v>#DIV/0!</v>
      </c>
      <c r="I19" s="10"/>
      <c r="J19" s="11"/>
    </row>
    <row r="20" spans="1:10" ht="31.5" x14ac:dyDescent="0.25">
      <c r="A20" s="4" t="s">
        <v>10</v>
      </c>
      <c r="B20" s="22">
        <v>4</v>
      </c>
      <c r="C20" s="22">
        <v>9</v>
      </c>
      <c r="D20" s="25">
        <v>5110.7</v>
      </c>
      <c r="E20" s="28">
        <v>85027.4</v>
      </c>
      <c r="F20" s="25">
        <v>56854.5</v>
      </c>
      <c r="G20" s="25">
        <f t="shared" si="3"/>
        <v>66.866092577216278</v>
      </c>
      <c r="H20" s="25">
        <f t="shared" si="4"/>
        <v>1112.4601326628447</v>
      </c>
      <c r="I20" s="10">
        <f t="shared" si="5"/>
        <v>28172.899999999994</v>
      </c>
      <c r="J20" s="11">
        <f t="shared" si="1"/>
        <v>51743.8</v>
      </c>
    </row>
    <row r="21" spans="1:10" ht="31.5" x14ac:dyDescent="0.25">
      <c r="A21" s="4" t="s">
        <v>11</v>
      </c>
      <c r="B21" s="22">
        <v>4</v>
      </c>
      <c r="C21" s="22">
        <v>12</v>
      </c>
      <c r="D21" s="25">
        <v>403</v>
      </c>
      <c r="E21" s="25">
        <v>150</v>
      </c>
      <c r="F21" s="25">
        <v>81</v>
      </c>
      <c r="G21" s="25">
        <f t="shared" si="3"/>
        <v>54</v>
      </c>
      <c r="H21" s="25">
        <f t="shared" si="4"/>
        <v>20.099255583126553</v>
      </c>
      <c r="I21" s="10">
        <f t="shared" si="5"/>
        <v>69</v>
      </c>
      <c r="J21" s="11">
        <f t="shared" si="1"/>
        <v>-322</v>
      </c>
    </row>
    <row r="22" spans="1:10" ht="15.75" x14ac:dyDescent="0.25">
      <c r="A22" s="4"/>
      <c r="B22" s="22"/>
      <c r="C22" s="22"/>
      <c r="D22" s="25"/>
      <c r="E22" s="25"/>
      <c r="F22" s="25"/>
      <c r="G22" s="25"/>
      <c r="H22" s="25"/>
      <c r="I22" s="10"/>
      <c r="J22" s="11">
        <f t="shared" si="1"/>
        <v>0</v>
      </c>
    </row>
    <row r="23" spans="1:10" ht="31.5" x14ac:dyDescent="0.25">
      <c r="A23" s="2" t="s">
        <v>12</v>
      </c>
      <c r="B23" s="20">
        <v>5</v>
      </c>
      <c r="C23" s="20"/>
      <c r="D23" s="29">
        <f>D24+D25</f>
        <v>202319.4</v>
      </c>
      <c r="E23" s="29">
        <f t="shared" ref="E23:H23" si="8">E24+E25</f>
        <v>177190.1</v>
      </c>
      <c r="F23" s="29">
        <f t="shared" si="8"/>
        <v>150184.9</v>
      </c>
      <c r="G23" s="29">
        <f t="shared" si="3"/>
        <v>84.759193656981964</v>
      </c>
      <c r="H23" s="29">
        <f t="shared" si="4"/>
        <v>74.231586293751363</v>
      </c>
      <c r="I23" s="10">
        <f t="shared" si="5"/>
        <v>27005.200000000012</v>
      </c>
      <c r="J23" s="11">
        <f t="shared" si="1"/>
        <v>-52134.5</v>
      </c>
    </row>
    <row r="24" spans="1:10" ht="15.75" x14ac:dyDescent="0.25">
      <c r="A24" s="4" t="s">
        <v>13</v>
      </c>
      <c r="B24" s="24">
        <v>5</v>
      </c>
      <c r="C24" s="24">
        <v>2</v>
      </c>
      <c r="D24" s="25">
        <v>341.4</v>
      </c>
      <c r="E24" s="28">
        <v>500</v>
      </c>
      <c r="F24" s="25">
        <v>317.5</v>
      </c>
      <c r="G24" s="25">
        <f t="shared" si="3"/>
        <v>63.5</v>
      </c>
      <c r="H24" s="25">
        <f t="shared" si="4"/>
        <v>92.999414176918577</v>
      </c>
      <c r="I24" s="10">
        <f t="shared" si="5"/>
        <v>182.5</v>
      </c>
      <c r="J24" s="11">
        <f t="shared" si="1"/>
        <v>-23.899999999999977</v>
      </c>
    </row>
    <row r="25" spans="1:10" ht="15.75" x14ac:dyDescent="0.25">
      <c r="A25" s="6" t="s">
        <v>14</v>
      </c>
      <c r="B25" s="22">
        <v>5</v>
      </c>
      <c r="C25" s="22">
        <v>3</v>
      </c>
      <c r="D25" s="25">
        <v>201978</v>
      </c>
      <c r="E25" s="28">
        <v>176690.1</v>
      </c>
      <c r="F25" s="25">
        <v>149867.4</v>
      </c>
      <c r="G25" s="25">
        <f t="shared" si="3"/>
        <v>84.819353206546367</v>
      </c>
      <c r="H25" s="25">
        <f t="shared" si="4"/>
        <v>74.199863351454127</v>
      </c>
      <c r="I25" s="10">
        <f t="shared" si="5"/>
        <v>26822.700000000012</v>
      </c>
      <c r="J25" s="11">
        <f t="shared" si="1"/>
        <v>-52110.600000000006</v>
      </c>
    </row>
    <row r="26" spans="1:10" ht="15.75" x14ac:dyDescent="0.25">
      <c r="A26" s="4"/>
      <c r="B26" s="22"/>
      <c r="C26" s="22"/>
      <c r="D26" s="25"/>
      <c r="E26" s="28"/>
      <c r="F26" s="25"/>
      <c r="G26" s="25"/>
      <c r="H26" s="25"/>
      <c r="I26" s="10"/>
      <c r="J26" s="11">
        <f t="shared" si="1"/>
        <v>0</v>
      </c>
    </row>
    <row r="27" spans="1:10" ht="15.75" x14ac:dyDescent="0.25">
      <c r="A27" s="2" t="s">
        <v>15</v>
      </c>
      <c r="B27" s="23">
        <v>8</v>
      </c>
      <c r="C27" s="23"/>
      <c r="D27" s="26">
        <f t="shared" ref="D27" si="9">D28+D29</f>
        <v>47469.7</v>
      </c>
      <c r="E27" s="30">
        <f t="shared" ref="E27:F27" si="10">E28+E29</f>
        <v>50602</v>
      </c>
      <c r="F27" s="26">
        <f t="shared" si="10"/>
        <v>50602</v>
      </c>
      <c r="G27" s="26">
        <f t="shared" si="3"/>
        <v>100</v>
      </c>
      <c r="H27" s="26">
        <f t="shared" si="4"/>
        <v>106.59852495381266</v>
      </c>
      <c r="I27" s="10"/>
      <c r="J27" s="11">
        <f t="shared" si="1"/>
        <v>3132.3000000000029</v>
      </c>
    </row>
    <row r="28" spans="1:10" ht="15.75" x14ac:dyDescent="0.25">
      <c r="A28" s="4" t="s">
        <v>16</v>
      </c>
      <c r="B28" s="22">
        <v>8</v>
      </c>
      <c r="C28" s="22">
        <v>1</v>
      </c>
      <c r="D28" s="25">
        <v>34939.5</v>
      </c>
      <c r="E28" s="28">
        <v>37579.1</v>
      </c>
      <c r="F28" s="31">
        <v>37579.1</v>
      </c>
      <c r="G28" s="31">
        <f t="shared" si="3"/>
        <v>100</v>
      </c>
      <c r="H28" s="31">
        <f t="shared" si="4"/>
        <v>107.55477325090513</v>
      </c>
      <c r="I28" s="10"/>
      <c r="J28" s="11">
        <f t="shared" si="1"/>
        <v>2639.5999999999985</v>
      </c>
    </row>
    <row r="29" spans="1:10" ht="15.75" x14ac:dyDescent="0.25">
      <c r="A29" s="4" t="s">
        <v>17</v>
      </c>
      <c r="B29" s="22">
        <v>8</v>
      </c>
      <c r="C29" s="22">
        <v>2</v>
      </c>
      <c r="D29" s="25">
        <v>12530.2</v>
      </c>
      <c r="E29" s="28">
        <v>13022.9</v>
      </c>
      <c r="F29" s="25">
        <v>13022.9</v>
      </c>
      <c r="G29" s="25">
        <f t="shared" si="3"/>
        <v>100</v>
      </c>
      <c r="H29" s="25">
        <f t="shared" si="4"/>
        <v>103.93210004628817</v>
      </c>
      <c r="I29" s="10"/>
      <c r="J29" s="11">
        <f t="shared" si="1"/>
        <v>492.69999999999891</v>
      </c>
    </row>
    <row r="30" spans="1:10" ht="15.75" x14ac:dyDescent="0.25">
      <c r="A30" s="4"/>
      <c r="B30" s="22"/>
      <c r="C30" s="22"/>
      <c r="D30" s="25"/>
      <c r="E30" s="28"/>
      <c r="F30" s="25"/>
      <c r="G30" s="25"/>
      <c r="H30" s="25"/>
      <c r="I30" s="10"/>
      <c r="J30" s="11">
        <f t="shared" si="1"/>
        <v>0</v>
      </c>
    </row>
    <row r="31" spans="1:10" ht="15.75" x14ac:dyDescent="0.25">
      <c r="A31" s="5" t="s">
        <v>18</v>
      </c>
      <c r="B31" s="23">
        <v>10</v>
      </c>
      <c r="C31" s="23"/>
      <c r="D31" s="26">
        <f t="shared" ref="D31" si="11">D32+D33</f>
        <v>728.4</v>
      </c>
      <c r="E31" s="30">
        <f t="shared" ref="E31" si="12">E32+E33</f>
        <v>1145.3000000000002</v>
      </c>
      <c r="F31" s="26">
        <f t="shared" ref="F31" si="13">F32+F33</f>
        <v>830.8</v>
      </c>
      <c r="G31" s="26">
        <f t="shared" si="3"/>
        <v>72.539945865712028</v>
      </c>
      <c r="H31" s="26">
        <f t="shared" si="4"/>
        <v>114.05820977484898</v>
      </c>
      <c r="I31" s="10">
        <f t="shared" si="5"/>
        <v>314.50000000000023</v>
      </c>
      <c r="J31" s="11">
        <f t="shared" si="1"/>
        <v>102.39999999999998</v>
      </c>
    </row>
    <row r="32" spans="1:10" ht="15.75" x14ac:dyDescent="0.25">
      <c r="A32" s="4" t="s">
        <v>19</v>
      </c>
      <c r="B32" s="22">
        <v>10</v>
      </c>
      <c r="C32" s="22">
        <v>1</v>
      </c>
      <c r="D32" s="25">
        <v>502</v>
      </c>
      <c r="E32" s="28">
        <v>561.20000000000005</v>
      </c>
      <c r="F32" s="25">
        <v>520.79999999999995</v>
      </c>
      <c r="G32" s="25">
        <f t="shared" si="3"/>
        <v>92.801140413399835</v>
      </c>
      <c r="H32" s="25">
        <f t="shared" si="4"/>
        <v>103.74501992031873</v>
      </c>
      <c r="I32" s="10">
        <f t="shared" si="5"/>
        <v>40.400000000000091</v>
      </c>
      <c r="J32" s="11">
        <f t="shared" si="1"/>
        <v>18.799999999999955</v>
      </c>
    </row>
    <row r="33" spans="1:10" ht="31.5" x14ac:dyDescent="0.25">
      <c r="A33" s="4" t="s">
        <v>20</v>
      </c>
      <c r="B33" s="22">
        <v>10</v>
      </c>
      <c r="C33" s="22">
        <v>3</v>
      </c>
      <c r="D33" s="25">
        <v>226.4</v>
      </c>
      <c r="E33" s="28">
        <v>584.1</v>
      </c>
      <c r="F33" s="25">
        <v>310</v>
      </c>
      <c r="G33" s="25">
        <f t="shared" si="3"/>
        <v>53.07310392056155</v>
      </c>
      <c r="H33" s="25">
        <f t="shared" si="4"/>
        <v>136.92579505300353</v>
      </c>
      <c r="I33" s="10">
        <f t="shared" si="5"/>
        <v>274.10000000000002</v>
      </c>
      <c r="J33" s="11">
        <f t="shared" si="1"/>
        <v>83.6</v>
      </c>
    </row>
    <row r="34" spans="1:10" ht="15.75" x14ac:dyDescent="0.25">
      <c r="A34" s="4"/>
      <c r="B34" s="22"/>
      <c r="C34" s="22"/>
      <c r="D34" s="25"/>
      <c r="E34" s="25"/>
      <c r="F34" s="25"/>
      <c r="G34" s="25"/>
      <c r="H34" s="25"/>
      <c r="I34" s="10"/>
      <c r="J34" s="11"/>
    </row>
    <row r="35" spans="1:10" ht="15.75" x14ac:dyDescent="0.25">
      <c r="A35" s="3" t="s">
        <v>35</v>
      </c>
      <c r="B35" s="36">
        <v>11</v>
      </c>
      <c r="C35" s="36"/>
      <c r="D35" s="39">
        <f>D36</f>
        <v>0</v>
      </c>
      <c r="E35" s="39">
        <f t="shared" ref="E35:F35" si="14">E36</f>
        <v>500</v>
      </c>
      <c r="F35" s="39">
        <f t="shared" si="14"/>
        <v>500</v>
      </c>
      <c r="G35" s="39">
        <f t="shared" si="3"/>
        <v>100</v>
      </c>
      <c r="H35" s="39" t="e">
        <f t="shared" si="4"/>
        <v>#DIV/0!</v>
      </c>
    </row>
    <row r="36" spans="1:10" ht="15.75" x14ac:dyDescent="0.25">
      <c r="A36" s="1" t="s">
        <v>34</v>
      </c>
      <c r="B36" s="37">
        <v>11</v>
      </c>
      <c r="C36" s="38">
        <v>1</v>
      </c>
      <c r="D36" s="40">
        <v>0</v>
      </c>
      <c r="E36" s="40">
        <v>500</v>
      </c>
      <c r="F36" s="40">
        <v>500</v>
      </c>
      <c r="G36" s="40">
        <f t="shared" si="3"/>
        <v>100</v>
      </c>
      <c r="H36" s="40" t="e">
        <f t="shared" si="4"/>
        <v>#DIV/0!</v>
      </c>
    </row>
    <row r="37" spans="1:10" x14ac:dyDescent="0.25">
      <c r="A37" s="34"/>
      <c r="B37" s="35"/>
      <c r="C37" s="35"/>
      <c r="D37" s="34"/>
      <c r="E37" s="34"/>
      <c r="F37" s="34"/>
      <c r="G37" s="34"/>
      <c r="H37" s="34"/>
    </row>
    <row r="38" spans="1:10" x14ac:dyDescent="0.25">
      <c r="A38" s="34"/>
      <c r="B38" s="35"/>
      <c r="C38" s="35"/>
      <c r="D38" s="34"/>
      <c r="E38" s="34"/>
      <c r="F38" s="34"/>
      <c r="G38" s="34"/>
      <c r="H38" s="34"/>
    </row>
  </sheetData>
  <mergeCells count="5">
    <mergeCell ref="B1:E1"/>
    <mergeCell ref="A4:H4"/>
    <mergeCell ref="E2:H2"/>
    <mergeCell ref="F1:H1"/>
    <mergeCell ref="G5:H5"/>
  </mergeCells>
  <pageMargins left="0.70866141732283472" right="0" top="0" bottom="0" header="0" footer="0"/>
  <pageSetup paperSize="9" scale="82" orientation="portrait" r:id="rId1"/>
  <colBreaks count="1" manualBreakCount="1">
    <brk id="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Администратор</cp:lastModifiedBy>
  <cp:lastPrinted>2021-03-24T10:03:35Z</cp:lastPrinted>
  <dcterms:created xsi:type="dcterms:W3CDTF">2017-03-17T06:56:25Z</dcterms:created>
  <dcterms:modified xsi:type="dcterms:W3CDTF">2021-05-11T06:48:38Z</dcterms:modified>
</cp:coreProperties>
</file>