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600" windowWidth="24240" windowHeight="1195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Доходы!$7:$7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Доходы!$A$1:$G$26</definedName>
    <definedName name="_xlnm.Print_Area" localSheetId="2">Источники!$A$1:$H$11</definedName>
    <definedName name="_xlnm.Print_Area" localSheetId="1">Расходы!$A$1:$G$58</definedName>
  </definedNames>
  <calcPr calcId="125725"/>
</workbook>
</file>

<file path=xl/calcChain.xml><?xml version="1.0" encoding="utf-8"?>
<calcChain xmlns="http://schemas.openxmlformats.org/spreadsheetml/2006/main">
  <c r="E25" i="3"/>
  <c r="E26"/>
  <c r="E27"/>
  <c r="E22"/>
  <c r="E27" i="2"/>
  <c r="F22" l="1"/>
  <c r="G9" i="4" l="1"/>
  <c r="G10"/>
  <c r="G11"/>
  <c r="E11"/>
  <c r="E53" i="3" l="1"/>
  <c r="E52" l="1"/>
  <c r="G6" i="4" l="1"/>
  <c r="G15" i="3"/>
  <c r="G16"/>
  <c r="G17"/>
  <c r="G18"/>
  <c r="G19"/>
  <c r="G21"/>
  <c r="G22"/>
  <c r="G23"/>
  <c r="G25"/>
  <c r="G26"/>
  <c r="G28"/>
  <c r="G29"/>
  <c r="G30"/>
  <c r="G31"/>
  <c r="G33"/>
  <c r="G34"/>
  <c r="G35"/>
  <c r="G36"/>
  <c r="G38"/>
  <c r="G39"/>
  <c r="G40"/>
  <c r="G41"/>
  <c r="G43"/>
  <c r="G44"/>
  <c r="G45"/>
  <c r="G46"/>
  <c r="G47"/>
  <c r="G48"/>
  <c r="G49"/>
  <c r="G54"/>
  <c r="G55"/>
  <c r="G56"/>
  <c r="G58"/>
  <c r="G12"/>
  <c r="G11"/>
  <c r="G10"/>
  <c r="G8"/>
  <c r="G6"/>
  <c r="E10" i="4" l="1"/>
  <c r="E9"/>
  <c r="E8"/>
  <c r="E6"/>
  <c r="E58" i="3" l="1"/>
  <c r="E55"/>
  <c r="E54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3"/>
  <c r="E15"/>
  <c r="E12"/>
  <c r="E11"/>
  <c r="E10"/>
  <c r="E8"/>
  <c r="E6"/>
  <c r="E8" i="2" l="1"/>
  <c r="G8"/>
  <c r="G16"/>
  <c r="G17"/>
  <c r="G18"/>
  <c r="G19"/>
  <c r="G20"/>
  <c r="G25"/>
  <c r="G23"/>
  <c r="G22"/>
  <c r="G14"/>
  <c r="G13"/>
  <c r="G12"/>
  <c r="G11"/>
  <c r="G10"/>
  <c r="E12" l="1"/>
  <c r="E13"/>
  <c r="E14"/>
  <c r="E16"/>
  <c r="E17"/>
  <c r="E18"/>
  <c r="E19"/>
  <c r="E20"/>
  <c r="E22"/>
  <c r="E23"/>
  <c r="E25"/>
  <c r="E26"/>
  <c r="E11"/>
  <c r="E10"/>
</calcChain>
</file>

<file path=xl/sharedStrings.xml><?xml version="1.0" encoding="utf-8"?>
<sst xmlns="http://schemas.openxmlformats.org/spreadsheetml/2006/main" count="200" uniqueCount="167">
  <si>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</si>
  <si>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</si>
  <si>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</si>
  <si>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</si>
  <si>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</si>
  <si>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</si>
  <si>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</si>
  <si>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</si>
  <si>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</si>
  <si>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</si>
  <si>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</si>
  <si>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</si>
  <si>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</si>
  <si>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</si>
  <si>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</si>
  <si>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</si>
  <si>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</si>
  <si>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</si>
  <si>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</si>
  <si>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</si>
  <si>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</si>
  <si>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</si>
  <si>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</si>
  <si>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</si>
  <si>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</si>
  <si>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</si>
  <si>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</si>
  <si>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</si>
  <si>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</si>
  <si>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</si>
  <si>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</si>
  <si>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</si>
  <si>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</si>
  <si>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</si>
  <si>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</si>
  <si>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</si>
  <si>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</si>
  <si>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</si>
  <si>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</si>
  <si>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</si>
  <si>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</si>
  <si>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</si>
  <si>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</si>
  <si>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</si>
  <si>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</si>
  <si>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</si>
  <si>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</si>
  <si>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</si>
  <si>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</si>
  <si>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</si>
  <si>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</si>
  <si>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</si>
  <si>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</si>
  <si>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</si>
  <si>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</si>
  <si>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</si>
  <si>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</si>
  <si>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</si>
  <si>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</si>
  <si>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</si>
  <si>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</si>
  <si>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</si>
  <si>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</si>
  <si>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</si>
  <si>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</si>
  <si>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</si>
  <si>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</si>
  <si>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</si>
  <si>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</si>
  <si>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</si>
  <si>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</si>
  <si>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</si>
  <si>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</si>
  <si>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</si>
  <si>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</si>
  <si>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</si>
  <si>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</si>
  <si>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</si>
  <si>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</si>
  <si>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</si>
  <si>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</si>
  <si>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</si>
  <si>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СРЕДСТВА МАССОВОЙ ИНФОРМАЦИИ</t>
  </si>
  <si>
    <t xml:space="preserve">  Периодическая печать и издательства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</si>
  <si>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</si>
  <si>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</si>
  <si>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</si>
  <si>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</si>
  <si>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</si>
  <si>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</si>
  <si>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</si>
  <si>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</si>
  <si>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</si>
  <si>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>Гр.7= гр.4 / гр.6 (%)</t>
  </si>
  <si>
    <t>Аналитические данные об исполнении бюджета МО МР "Печора"</t>
  </si>
  <si>
    <t>единица измерения: руб.</t>
  </si>
  <si>
    <t xml:space="preserve">  НАЦИОНАЛЬНАЯ ОБОРОНА</t>
  </si>
  <si>
    <t xml:space="preserve">  Мобилизационная и вневойсковая подготовка</t>
  </si>
  <si>
    <t xml:space="preserve">  Другие вопросы в области национальной безопасности и правоохранительной деятельности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</si>
  <si>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</si>
  <si>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</si>
  <si>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</si>
  <si>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 xml:space="preserve">Код расхода по бюджетной классификации </t>
  </si>
  <si>
    <t>0100</t>
  </si>
  <si>
    <t>0103</t>
  </si>
  <si>
    <t>0104</t>
  </si>
  <si>
    <t>0106</t>
  </si>
  <si>
    <t>0107</t>
  </si>
  <si>
    <t>0113</t>
  </si>
  <si>
    <t>0200</t>
  </si>
  <si>
    <t>0203</t>
  </si>
  <si>
    <t>0300</t>
  </si>
  <si>
    <t>0309</t>
  </si>
  <si>
    <t>0314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</si>
  <si>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</si>
  <si>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</si>
  <si>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</si>
  <si>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</si>
  <si>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</si>
  <si>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</si>
  <si>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</si>
  <si>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</si>
  <si>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</si>
  <si>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</si>
  <si>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</si>
  <si>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</si>
  <si>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</si>
  <si>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</si>
  <si>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</si>
  <si>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</si>
  <si>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</si>
  <si>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</si>
  <si>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</si>
  <si>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</si>
  <si>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</si>
  <si>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</si>
  <si>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</si>
  <si>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</si>
  <si>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</si>
  <si>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1400</t>
  </si>
  <si>
    <t>1401</t>
  </si>
  <si>
    <t>1402</t>
  </si>
  <si>
    <t>0111</t>
  </si>
  <si>
    <t>0703</t>
  </si>
  <si>
    <t>0802</t>
  </si>
  <si>
    <t>1200</t>
  </si>
  <si>
    <t>1202</t>
  </si>
  <si>
    <t xml:space="preserve"> 0102000000</t>
  </si>
  <si>
    <t xml:space="preserve">0105000000 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</si>
  <si>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</si>
  <si>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</si>
  <si>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>1300</t>
  </si>
  <si>
    <t>1301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</si>
  <si>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</si>
  <si>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</si>
  <si>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r>
      <t xml:space="preserve">Исполнено на </t>
    </r>
    <r>
      <rPr>
        <b/>
        <sz val="10"/>
        <color indexed="8"/>
        <rFont val="Arial"/>
        <family val="2"/>
        <charset val="204"/>
      </rPr>
      <t>01.01.2020 г</t>
    </r>
  </si>
  <si>
    <t xml:space="preserve"> 000 2040000000 0000 000</t>
  </si>
  <si>
    <t xml:space="preserve">  БЕЗВОЗМЕЗДНЫЕ ПОСТУПЛЕНИЯ ОТ НЕГОСУДАРСТВЕННЫХ ОРГАНИЗАЦИЙ</t>
  </si>
  <si>
    <t>0410</t>
  </si>
  <si>
    <t xml:space="preserve">  Связь и информатика</t>
  </si>
  <si>
    <t>за  2020 год в сравнении с 2019 годом</t>
  </si>
  <si>
    <r>
      <t xml:space="preserve">Утвержденные бюджетные назначения                         </t>
    </r>
    <r>
      <rPr>
        <b/>
        <sz val="10"/>
        <color indexed="8"/>
        <rFont val="Arial"/>
        <family val="2"/>
        <charset val="204"/>
      </rPr>
      <t>на 01.01.2021 г</t>
    </r>
  </si>
  <si>
    <r>
      <t xml:space="preserve">Исполнено на </t>
    </r>
    <r>
      <rPr>
        <b/>
        <sz val="10"/>
        <color indexed="8"/>
        <rFont val="Arial"/>
        <family val="2"/>
        <charset val="204"/>
      </rPr>
      <t>01.01.2021 г</t>
    </r>
  </si>
  <si>
    <r>
      <t xml:space="preserve">% исполнения на </t>
    </r>
    <r>
      <rPr>
        <b/>
        <sz val="10"/>
        <color indexed="8"/>
        <rFont val="Arial"/>
        <family val="2"/>
        <charset val="204"/>
      </rPr>
      <t>01.01.2021 г</t>
    </r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</si>
  <si>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</si>
  <si>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</si>
  <si>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0310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</si>
</sst>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3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</font>
    <font>
      <sz val="11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36">
    <xf numFmtId="0" fontId="0" fillId="0" borderId="0" xfId="0"/>
    <xf numFmtId="0" fontId="13" fillId="0" borderId="1" xfId="1" applyNumberFormat="1" applyFont="1" applyProtection="1"/>
    <xf numFmtId="0" fontId="14" fillId="0" borderId="1" xfId="6" applyNumberFormat="1" applyFont="1" applyProtection="1"/>
    <xf numFmtId="0" fontId="15" fillId="0" borderId="0" xfId="0" applyFont="1" applyProtection="1">
      <protection locked="0"/>
    </xf>
    <xf numFmtId="49" fontId="14" fillId="0" borderId="1" xfId="23" applyNumberFormat="1" applyFont="1" applyProtection="1"/>
    <xf numFmtId="0" fontId="14" fillId="0" borderId="1" xfId="6" applyNumberFormat="1" applyFont="1" applyBorder="1" applyProtection="1">
      <protection locked="0"/>
    </xf>
    <xf numFmtId="0" fontId="16" fillId="0" borderId="1" xfId="34" applyNumberFormat="1" applyFont="1" applyBorder="1" applyProtection="1"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49" fontId="14" fillId="0" borderId="16" xfId="38" applyNumberFormat="1" applyFo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24" xfId="0" applyFont="1" applyBorder="1" applyAlignment="1">
      <alignment horizontal="center" vertical="center"/>
    </xf>
    <xf numFmtId="10" fontId="13" fillId="5" borderId="16" xfId="0" applyNumberFormat="1" applyFont="1" applyFill="1" applyBorder="1" applyAlignment="1">
      <alignment horizontal="right" vertical="center"/>
    </xf>
    <xf numFmtId="10" fontId="14" fillId="6" borderId="16" xfId="0" applyNumberFormat="1" applyFont="1" applyFill="1" applyBorder="1" applyAlignment="1">
      <alignment horizontal="right" vertical="center"/>
    </xf>
    <xf numFmtId="0" fontId="14" fillId="0" borderId="22" xfId="46" applyNumberFormat="1" applyFont="1" applyAlignment="1" applyProtection="1">
      <alignment horizontal="left" vertical="center" wrapText="1"/>
    </xf>
    <xf numFmtId="49" fontId="14" fillId="0" borderId="24" xfId="48" applyNumberFormat="1" applyFont="1" applyAlignment="1" applyProtection="1">
      <alignment horizontal="center" vertical="center"/>
    </xf>
    <xf numFmtId="0" fontId="14" fillId="0" borderId="20" xfId="51" applyNumberFormat="1" applyFont="1" applyAlignment="1" applyProtection="1">
      <alignment horizontal="left" vertical="center" wrapText="1"/>
    </xf>
    <xf numFmtId="49" fontId="14" fillId="0" borderId="16" xfId="53" applyNumberFormat="1" applyFont="1" applyAlignment="1" applyProtection="1">
      <alignment horizontal="center" vertical="center"/>
    </xf>
    <xf numFmtId="0" fontId="13" fillId="5" borderId="20" xfId="51" applyNumberFormat="1" applyFont="1" applyFill="1" applyAlignment="1" applyProtection="1">
      <alignment horizontal="left" vertical="center" wrapText="1"/>
    </xf>
    <xf numFmtId="49" fontId="13" fillId="5" borderId="16" xfId="53" applyNumberFormat="1" applyFont="1" applyFill="1" applyAlignment="1" applyProtection="1">
      <alignment horizontal="center" vertical="center"/>
    </xf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4" xfId="38" applyNumberFormat="1" applyFont="1" applyBorder="1" applyAlignment="1" applyProtection="1">
      <alignment horizontal="center" vertical="center" wrapText="1"/>
      <protection locked="0"/>
    </xf>
    <xf numFmtId="0" fontId="14" fillId="0" borderId="1" xfId="59" applyNumberFormat="1" applyFont="1" applyProtection="1">
      <alignment horizontal="left" wrapText="1"/>
    </xf>
    <xf numFmtId="49" fontId="14" fillId="0" borderId="1" xfId="60" applyNumberFormat="1" applyFont="1" applyProtection="1">
      <alignment horizontal="center" wrapText="1"/>
    </xf>
    <xf numFmtId="49" fontId="14" fillId="0" borderId="1" xfId="61" applyNumberFormat="1" applyFont="1" applyProtection="1">
      <alignment horizontal="center"/>
    </xf>
    <xf numFmtId="49" fontId="14" fillId="0" borderId="2" xfId="64" applyNumberFormat="1" applyFont="1" applyProtection="1"/>
    <xf numFmtId="0" fontId="14" fillId="0" borderId="2" xfId="65" applyNumberFormat="1" applyFont="1" applyProtection="1"/>
    <xf numFmtId="0" fontId="14" fillId="0" borderId="2" xfId="66" applyNumberFormat="1" applyFont="1" applyProtection="1"/>
    <xf numFmtId="0" fontId="13" fillId="0" borderId="2" xfId="90" applyNumberFormat="1" applyFont="1" applyProtection="1"/>
    <xf numFmtId="49" fontId="14" fillId="0" borderId="16" xfId="38" applyNumberFormat="1" applyFont="1" applyBorder="1" applyAlignment="1" applyProtection="1">
      <alignment horizontal="center" vertical="center" wrapText="1"/>
      <protection locked="0"/>
    </xf>
    <xf numFmtId="0" fontId="13" fillId="0" borderId="1" xfId="89" applyNumberFormat="1" applyFont="1" applyAlignment="1" applyProtection="1"/>
    <xf numFmtId="0" fontId="13" fillId="0" borderId="1" xfId="89" applyFont="1" applyAlignment="1" applyProtection="1">
      <protection locked="0"/>
    </xf>
    <xf numFmtId="49" fontId="14" fillId="0" borderId="5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10" fontId="18" fillId="6" borderId="20" xfId="0" applyNumberFormat="1" applyFont="1" applyFill="1" applyBorder="1" applyAlignment="1">
      <alignment horizontal="right" vertical="center"/>
    </xf>
    <xf numFmtId="10" fontId="17" fillId="5" borderId="20" xfId="0" applyNumberFormat="1" applyFont="1" applyFill="1" applyBorder="1" applyAlignment="1">
      <alignment horizontal="right" vertical="center"/>
    </xf>
    <xf numFmtId="10" fontId="13" fillId="5" borderId="20" xfId="0" applyNumberFormat="1" applyFont="1" applyFill="1" applyBorder="1" applyAlignment="1">
      <alignment horizontal="right" vertical="center"/>
    </xf>
    <xf numFmtId="0" fontId="14" fillId="0" borderId="1" xfId="59" applyNumberFormat="1" applyFont="1" applyAlignment="1" applyProtection="1">
      <alignment horizontal="left" vertical="center" wrapText="1"/>
    </xf>
    <xf numFmtId="49" fontId="14" fillId="0" borderId="1" xfId="61" applyNumberFormat="1" applyFont="1" applyAlignment="1" applyProtection="1">
      <alignment horizontal="center" vertical="center"/>
    </xf>
    <xf numFmtId="0" fontId="14" fillId="0" borderId="1" xfId="6" applyNumberFormat="1" applyFont="1" applyAlignment="1" applyProtection="1">
      <alignment vertical="center"/>
    </xf>
    <xf numFmtId="0" fontId="13" fillId="0" borderId="1" xfId="1" applyNumberFormat="1" applyFont="1" applyAlignment="1" applyProtection="1">
      <alignment vertical="center"/>
    </xf>
    <xf numFmtId="49" fontId="14" fillId="0" borderId="1" xfId="23" applyNumberFormat="1" applyFont="1" applyAlignment="1" applyProtection="1">
      <alignment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3" fillId="0" borderId="35" xfId="80" applyNumberFormat="1" applyFont="1" applyAlignment="1" applyProtection="1">
      <alignment horizontal="left" vertical="center" wrapText="1"/>
    </xf>
    <xf numFmtId="0" fontId="13" fillId="4" borderId="39" xfId="67" applyNumberFormat="1" applyFont="1" applyFill="1" applyBorder="1" applyAlignment="1" applyProtection="1">
      <alignment horizontal="left" vertical="center" wrapText="1"/>
    </xf>
    <xf numFmtId="0" fontId="14" fillId="0" borderId="43" xfId="92" applyNumberFormat="1" applyFont="1" applyBorder="1" applyAlignment="1" applyProtection="1">
      <alignment horizontal="left" vertical="center" wrapText="1"/>
    </xf>
    <xf numFmtId="0" fontId="14" fillId="0" borderId="39" xfId="101" applyNumberFormat="1" applyFont="1" applyBorder="1" applyAlignment="1" applyProtection="1">
      <alignment horizontal="left" vertical="center" wrapText="1"/>
    </xf>
    <xf numFmtId="0" fontId="14" fillId="0" borderId="39" xfId="96" applyNumberFormat="1" applyFont="1" applyBorder="1" applyAlignment="1" applyProtection="1">
      <alignment horizontal="left" vertical="center" wrapText="1"/>
    </xf>
    <xf numFmtId="49" fontId="14" fillId="0" borderId="57" xfId="53" applyNumberFormat="1" applyFont="1" applyBorder="1" applyAlignment="1" applyProtection="1">
      <alignment horizontal="center" vertical="center"/>
    </xf>
    <xf numFmtId="165" fontId="14" fillId="6" borderId="35" xfId="0" applyNumberFormat="1" applyFont="1" applyFill="1" applyBorder="1" applyAlignment="1">
      <alignment horizontal="right" vertical="center"/>
    </xf>
    <xf numFmtId="0" fontId="14" fillId="0" borderId="58" xfId="74" applyNumberFormat="1" applyFont="1" applyBorder="1" applyAlignment="1" applyProtection="1">
      <alignment horizontal="left" vertical="center" wrapText="1"/>
    </xf>
    <xf numFmtId="165" fontId="14" fillId="6" borderId="59" xfId="0" applyNumberFormat="1" applyFont="1" applyFill="1" applyBorder="1" applyAlignment="1">
      <alignment horizontal="right" vertical="center"/>
    </xf>
    <xf numFmtId="0" fontId="13" fillId="7" borderId="50" xfId="67" applyNumberFormat="1" applyFont="1" applyFill="1" applyBorder="1" applyAlignment="1" applyProtection="1">
      <alignment horizontal="left" vertical="center" wrapText="1"/>
    </xf>
    <xf numFmtId="0" fontId="14" fillId="0" borderId="28" xfId="46" applyNumberFormat="1" applyFont="1" applyBorder="1" applyAlignment="1" applyProtection="1">
      <alignment horizontal="left" vertical="center" wrapText="1"/>
    </xf>
    <xf numFmtId="49" fontId="13" fillId="7" borderId="18" xfId="68" applyNumberFormat="1" applyFont="1" applyFill="1" applyBorder="1" applyAlignment="1" applyProtection="1">
      <alignment horizontal="center" vertical="center" wrapText="1"/>
    </xf>
    <xf numFmtId="10" fontId="13" fillId="7" borderId="19" xfId="0" applyNumberFormat="1" applyFont="1" applyFill="1" applyBorder="1" applyAlignment="1">
      <alignment vertical="center"/>
    </xf>
    <xf numFmtId="49" fontId="14" fillId="0" borderId="27" xfId="53" applyNumberFormat="1" applyFont="1" applyBorder="1" applyAlignment="1" applyProtection="1">
      <alignment horizontal="center" vertical="center"/>
    </xf>
    <xf numFmtId="49" fontId="14" fillId="0" borderId="33" xfId="76" applyNumberFormat="1" applyFont="1" applyBorder="1" applyAlignment="1" applyProtection="1">
      <alignment horizontal="center" vertical="center"/>
    </xf>
    <xf numFmtId="49" fontId="21" fillId="0" borderId="60" xfId="76" applyNumberFormat="1" applyFont="1" applyBorder="1" applyAlignment="1" applyProtection="1">
      <alignment horizontal="center" vertical="center"/>
    </xf>
    <xf numFmtId="49" fontId="14" fillId="0" borderId="54" xfId="76" applyNumberFormat="1" applyFont="1" applyBorder="1" applyAlignment="1" applyProtection="1">
      <alignment horizontal="center" vertical="center"/>
    </xf>
    <xf numFmtId="10" fontId="14" fillId="6" borderId="4" xfId="0" applyNumberFormat="1" applyFont="1" applyFill="1" applyBorder="1" applyAlignment="1">
      <alignment horizontal="right" vertical="center"/>
    </xf>
    <xf numFmtId="165" fontId="14" fillId="6" borderId="62" xfId="0" applyNumberFormat="1" applyFont="1" applyFill="1" applyBorder="1" applyAlignment="1">
      <alignment horizontal="right" vertical="center"/>
    </xf>
    <xf numFmtId="10" fontId="18" fillId="6" borderId="31" xfId="0" applyNumberFormat="1" applyFont="1" applyFill="1" applyBorder="1" applyAlignment="1">
      <alignment horizontal="right" vertical="center"/>
    </xf>
    <xf numFmtId="10" fontId="18" fillId="6" borderId="25" xfId="0" applyNumberFormat="1" applyFont="1" applyFill="1" applyBorder="1" applyAlignment="1">
      <alignment horizontal="right" vertical="center"/>
    </xf>
    <xf numFmtId="10" fontId="17" fillId="4" borderId="38" xfId="0" applyNumberFormat="1" applyFont="1" applyFill="1" applyBorder="1" applyAlignment="1">
      <alignment horizontal="right" vertical="center"/>
    </xf>
    <xf numFmtId="4" fontId="13" fillId="5" borderId="55" xfId="55" applyNumberFormat="1" applyFont="1" applyFill="1" applyBorder="1" applyAlignment="1" applyProtection="1">
      <alignment horizontal="right" vertical="center"/>
    </xf>
    <xf numFmtId="0" fontId="14" fillId="0" borderId="1" xfId="17" applyNumberFormat="1" applyFont="1" applyAlignment="1" applyProtection="1">
      <alignment horizontal="left" vertical="center" wrapText="1"/>
    </xf>
    <xf numFmtId="49" fontId="14" fillId="0" borderId="63" xfId="76" applyNumberFormat="1" applyFont="1" applyBorder="1" applyAlignment="1" applyProtection="1">
      <alignment horizontal="center" vertical="center"/>
    </xf>
    <xf numFmtId="49" fontId="14" fillId="0" borderId="36" xfId="82" applyNumberFormat="1" applyFont="1" applyBorder="1" applyAlignment="1" applyProtection="1">
      <alignment horizontal="center" vertical="center" wrapText="1"/>
    </xf>
    <xf numFmtId="4" fontId="14" fillId="6" borderId="64" xfId="188" applyNumberFormat="1" applyFont="1" applyFill="1" applyBorder="1" applyAlignment="1" applyProtection="1">
      <alignment horizontal="right" vertical="center"/>
    </xf>
    <xf numFmtId="10" fontId="14" fillId="6" borderId="37" xfId="0" applyNumberFormat="1" applyFont="1" applyFill="1" applyBorder="1" applyAlignment="1">
      <alignment horizontal="right" vertical="center"/>
    </xf>
    <xf numFmtId="0" fontId="13" fillId="5" borderId="58" xfId="74" applyNumberFormat="1" applyFont="1" applyFill="1" applyBorder="1" applyAlignment="1" applyProtection="1">
      <alignment horizontal="left" vertical="center" wrapText="1"/>
    </xf>
    <xf numFmtId="49" fontId="13" fillId="5" borderId="33" xfId="76" applyNumberFormat="1" applyFont="1" applyFill="1" applyBorder="1" applyAlignment="1" applyProtection="1">
      <alignment horizontal="center" vertical="center"/>
    </xf>
    <xf numFmtId="165" fontId="17" fillId="5" borderId="35" xfId="0" applyNumberFormat="1" applyFont="1" applyFill="1" applyBorder="1" applyAlignment="1">
      <alignment horizontal="right" vertical="center"/>
    </xf>
    <xf numFmtId="165" fontId="13" fillId="7" borderId="56" xfId="0" applyNumberFormat="1" applyFont="1" applyFill="1" applyBorder="1" applyAlignment="1">
      <alignment horizontal="right" vertical="center"/>
    </xf>
    <xf numFmtId="165" fontId="13" fillId="5" borderId="35" xfId="0" applyNumberFormat="1" applyFont="1" applyFill="1" applyBorder="1" applyAlignment="1">
      <alignment horizontal="right" vertical="center"/>
    </xf>
    <xf numFmtId="10" fontId="13" fillId="4" borderId="65" xfId="0" applyNumberFormat="1" applyFont="1" applyFill="1" applyBorder="1" applyAlignment="1">
      <alignment vertical="center"/>
    </xf>
    <xf numFmtId="49" fontId="14" fillId="0" borderId="24" xfId="38" applyNumberFormat="1" applyFont="1" applyBorder="1" applyAlignment="1" applyProtection="1">
      <alignment horizontal="center" vertical="center" wrapText="1"/>
      <protection locked="0"/>
    </xf>
    <xf numFmtId="10" fontId="14" fillId="6" borderId="66" xfId="0" applyNumberFormat="1" applyFont="1" applyFill="1" applyBorder="1" applyAlignment="1">
      <alignment horizontal="right" vertical="center"/>
    </xf>
    <xf numFmtId="10" fontId="14" fillId="0" borderId="66" xfId="70" applyNumberFormat="1" applyFont="1" applyBorder="1" applyAlignment="1" applyProtection="1">
      <alignment horizontal="right" vertical="center"/>
    </xf>
    <xf numFmtId="4" fontId="14" fillId="0" borderId="67" xfId="76" applyNumberFormat="1" applyFont="1" applyBorder="1" applyAlignment="1" applyProtection="1">
      <alignment horizontal="center" vertical="center"/>
    </xf>
    <xf numFmtId="165" fontId="18" fillId="6" borderId="35" xfId="0" applyNumberFormat="1" applyFont="1" applyFill="1" applyBorder="1" applyAlignment="1">
      <alignment horizontal="right" vertical="center"/>
    </xf>
    <xf numFmtId="49" fontId="14" fillId="6" borderId="55" xfId="41" applyNumberFormat="1" applyFont="1" applyFill="1" applyBorder="1" applyAlignment="1" applyProtection="1">
      <alignment horizontal="center" vertical="center"/>
    </xf>
    <xf numFmtId="49" fontId="14" fillId="6" borderId="55" xfId="47" applyNumberFormat="1" applyFont="1" applyFill="1" applyBorder="1" applyAlignment="1" applyProtection="1">
      <alignment horizontal="center" vertical="center"/>
    </xf>
    <xf numFmtId="4" fontId="14" fillId="6" borderId="55" xfId="185" applyNumberFormat="1" applyFont="1" applyFill="1" applyBorder="1" applyAlignment="1" applyProtection="1">
      <alignment horizontal="right" vertical="center" shrinkToFit="1"/>
    </xf>
    <xf numFmtId="4" fontId="13" fillId="5" borderId="55" xfId="185" applyNumberFormat="1" applyFont="1" applyFill="1" applyBorder="1" applyAlignment="1" applyProtection="1">
      <alignment horizontal="right" vertical="center" shrinkToFit="1"/>
    </xf>
    <xf numFmtId="0" fontId="14" fillId="6" borderId="12" xfId="182" applyNumberFormat="1" applyFont="1" applyFill="1" applyAlignment="1" applyProtection="1">
      <alignment horizontal="left" vertical="center" wrapText="1"/>
    </xf>
    <xf numFmtId="0" fontId="13" fillId="7" borderId="17" xfId="40" applyNumberFormat="1" applyFont="1" applyFill="1" applyAlignment="1" applyProtection="1">
      <alignment horizontal="left" vertical="center" wrapText="1"/>
    </xf>
    <xf numFmtId="49" fontId="13" fillId="7" borderId="19" xfId="42" applyNumberFormat="1" applyFont="1" applyFill="1" applyAlignment="1" applyProtection="1">
      <alignment horizontal="center" vertical="center"/>
    </xf>
    <xf numFmtId="4" fontId="13" fillId="7" borderId="55" xfId="185" applyNumberFormat="1" applyFont="1" applyFill="1" applyBorder="1" applyAlignment="1" applyProtection="1">
      <alignment horizontal="right" vertical="center" shrinkToFit="1"/>
    </xf>
    <xf numFmtId="10" fontId="13" fillId="7" borderId="30" xfId="0" applyNumberFormat="1" applyFont="1" applyFill="1" applyBorder="1" applyAlignment="1">
      <alignment vertical="center"/>
    </xf>
    <xf numFmtId="10" fontId="13" fillId="7" borderId="38" xfId="0" applyNumberFormat="1" applyFont="1" applyFill="1" applyBorder="1" applyAlignment="1">
      <alignment horizontal="right"/>
    </xf>
    <xf numFmtId="4" fontId="13" fillId="7" borderId="55" xfId="79" applyNumberFormat="1" applyFont="1" applyFill="1" applyBorder="1" applyAlignment="1" applyProtection="1">
      <alignment horizontal="right" vertical="center" shrinkToFit="1"/>
    </xf>
    <xf numFmtId="49" fontId="14" fillId="0" borderId="55" xfId="47" applyNumberFormat="1" applyFont="1" applyBorder="1" applyAlignment="1" applyProtection="1">
      <alignment horizontal="center" vertical="center"/>
    </xf>
    <xf numFmtId="4" fontId="13" fillId="5" borderId="55" xfId="79" applyNumberFormat="1" applyFont="1" applyFill="1" applyBorder="1" applyAlignment="1" applyProtection="1">
      <alignment horizontal="right" vertical="center" shrinkToFit="1"/>
    </xf>
    <xf numFmtId="4" fontId="14" fillId="0" borderId="55" xfId="79" applyNumberFormat="1" applyFont="1" applyBorder="1" applyAlignment="1" applyProtection="1">
      <alignment horizontal="right" vertical="center" shrinkToFit="1"/>
    </xf>
    <xf numFmtId="0" fontId="14" fillId="0" borderId="1" xfId="7" applyNumberFormat="1" applyFont="1" applyAlignment="1" applyProtection="1">
      <alignment horizontal="left" vertical="center" wrapText="1"/>
    </xf>
    <xf numFmtId="4" fontId="14" fillId="0" borderId="69" xfId="79" applyNumberFormat="1" applyFont="1" applyBorder="1" applyAlignment="1" applyProtection="1">
      <alignment horizontal="right" vertical="center" shrinkToFit="1"/>
    </xf>
    <xf numFmtId="4" fontId="14" fillId="0" borderId="70" xfId="79" applyNumberFormat="1" applyFont="1" applyBorder="1" applyAlignment="1" applyProtection="1">
      <alignment horizontal="right" vertical="center" shrinkToFit="1"/>
    </xf>
    <xf numFmtId="0" fontId="14" fillId="0" borderId="71" xfId="94" applyNumberFormat="1" applyFont="1" applyBorder="1" applyAlignment="1" applyProtection="1">
      <alignment vertical="center"/>
    </xf>
    <xf numFmtId="4" fontId="14" fillId="0" borderId="51" xfId="79" applyNumberFormat="1" applyFont="1" applyBorder="1" applyAlignment="1" applyProtection="1">
      <alignment horizontal="right" vertical="center" shrinkToFit="1"/>
    </xf>
    <xf numFmtId="0" fontId="20" fillId="0" borderId="1" xfId="1" applyNumberFormat="1" applyFont="1" applyAlignment="1" applyProtection="1">
      <alignment horizontal="center" wrapText="1"/>
    </xf>
    <xf numFmtId="0" fontId="20" fillId="0" borderId="1" xfId="19" applyNumberFormat="1" applyFont="1" applyAlignment="1" applyProtection="1">
      <alignment horizontal="center"/>
    </xf>
    <xf numFmtId="0" fontId="14" fillId="0" borderId="2" xfId="6" applyNumberFormat="1" applyFont="1" applyBorder="1" applyAlignment="1" applyProtection="1">
      <alignment horizontal="center"/>
    </xf>
    <xf numFmtId="0" fontId="14" fillId="0" borderId="1" xfId="6" applyNumberFormat="1" applyFont="1" applyBorder="1" applyAlignment="1" applyProtection="1">
      <alignment horizontal="center"/>
    </xf>
    <xf numFmtId="0" fontId="14" fillId="0" borderId="1" xfId="78" applyNumberFormat="1" applyFont="1" applyBorder="1" applyAlignment="1" applyProtection="1">
      <alignment horizontal="center" vertical="center"/>
    </xf>
    <xf numFmtId="4" fontId="13" fillId="7" borderId="19" xfId="185" applyNumberFormat="1" applyFont="1" applyFill="1" applyBorder="1" applyAlignment="1" applyProtection="1">
      <alignment horizontal="right" vertical="center" shrinkToFit="1"/>
    </xf>
    <xf numFmtId="49" fontId="14" fillId="0" borderId="24" xfId="41" applyNumberFormat="1" applyFont="1" applyBorder="1" applyAlignment="1" applyProtection="1">
      <alignment horizontal="center" vertical="center"/>
    </xf>
    <xf numFmtId="4" fontId="13" fillId="5" borderId="16" xfId="185" applyNumberFormat="1" applyFont="1" applyFill="1" applyBorder="1" applyAlignment="1" applyProtection="1">
      <alignment horizontal="right" vertical="center" shrinkToFit="1"/>
    </xf>
    <xf numFmtId="49" fontId="14" fillId="0" borderId="16" xfId="47" applyNumberFormat="1" applyFont="1" applyBorder="1" applyAlignment="1" applyProtection="1">
      <alignment horizontal="center" vertical="center"/>
    </xf>
    <xf numFmtId="4" fontId="14" fillId="6" borderId="16" xfId="185" applyNumberFormat="1" applyFont="1" applyFill="1" applyBorder="1" applyAlignment="1" applyProtection="1">
      <alignment horizontal="right" vertical="center" shrinkToFit="1"/>
    </xf>
    <xf numFmtId="0" fontId="14" fillId="6" borderId="20" xfId="182" applyNumberFormat="1" applyFont="1" applyFill="1" applyBorder="1" applyAlignment="1" applyProtection="1">
      <alignment horizontal="left" vertical="center" wrapText="1"/>
    </xf>
    <xf numFmtId="4" fontId="13" fillId="7" borderId="30" xfId="74" applyNumberFormat="1" applyFont="1" applyFill="1" applyBorder="1" applyAlignment="1" applyProtection="1">
      <alignment horizontal="right" vertical="center" shrinkToFit="1"/>
    </xf>
    <xf numFmtId="4" fontId="14" fillId="6" borderId="55" xfId="79" applyNumberFormat="1" applyFont="1" applyFill="1" applyBorder="1" applyAlignment="1" applyProtection="1">
      <alignment horizontal="right" vertical="center" shrinkToFit="1"/>
    </xf>
    <xf numFmtId="4" fontId="14" fillId="0" borderId="19" xfId="60" applyNumberFormat="1" applyFont="1" applyBorder="1" applyAlignment="1" applyProtection="1">
      <alignment horizontal="right" vertical="center" shrinkToFit="1"/>
    </xf>
    <xf numFmtId="49" fontId="13" fillId="4" borderId="72" xfId="42" applyNumberFormat="1" applyFont="1" applyFill="1" applyBorder="1" applyAlignment="1" applyProtection="1">
      <alignment horizontal="center" vertical="center"/>
    </xf>
    <xf numFmtId="4" fontId="13" fillId="4" borderId="73" xfId="185" applyNumberFormat="1" applyFont="1" applyFill="1" applyBorder="1" applyAlignment="1" applyProtection="1">
      <alignment horizontal="right" vertical="center" shrinkToFit="1"/>
    </xf>
    <xf numFmtId="49" fontId="14" fillId="0" borderId="23" xfId="48" applyNumberFormat="1" applyFont="1" applyBorder="1" applyAlignment="1" applyProtection="1">
      <alignment horizontal="center" vertical="center"/>
    </xf>
    <xf numFmtId="49" fontId="14" fillId="0" borderId="63" xfId="103" applyNumberFormat="1" applyFont="1" applyBorder="1" applyAlignment="1" applyProtection="1">
      <alignment horizontal="center" vertical="center" shrinkToFit="1"/>
    </xf>
    <xf numFmtId="4" fontId="14" fillId="0" borderId="61" xfId="79" applyNumberFormat="1" applyFont="1" applyBorder="1" applyAlignment="1" applyProtection="1">
      <alignment horizontal="right" vertical="center" shrinkToFit="1"/>
    </xf>
    <xf numFmtId="10" fontId="14" fillId="0" borderId="74" xfId="70" applyNumberFormat="1" applyFont="1" applyBorder="1" applyAlignment="1" applyProtection="1">
      <alignment horizontal="right" vertical="center"/>
    </xf>
    <xf numFmtId="10" fontId="18" fillId="6" borderId="46" xfId="0" applyNumberFormat="1" applyFont="1" applyFill="1" applyBorder="1" applyAlignment="1">
      <alignment horizontal="right" vertical="center"/>
    </xf>
    <xf numFmtId="0" fontId="14" fillId="0" borderId="24" xfId="92" applyNumberFormat="1" applyFont="1" applyBorder="1" applyAlignment="1" applyProtection="1">
      <alignment vertical="center"/>
    </xf>
    <xf numFmtId="4" fontId="13" fillId="4" borderId="19" xfId="185" applyNumberFormat="1" applyFont="1" applyFill="1" applyBorder="1" applyAlignment="1" applyProtection="1">
      <alignment horizontal="right" vertical="center" shrinkToFit="1"/>
    </xf>
    <xf numFmtId="0" fontId="14" fillId="6" borderId="39" xfId="101" applyNumberFormat="1" applyFont="1" applyFill="1" applyBorder="1" applyAlignment="1" applyProtection="1">
      <alignment horizontal="left" vertical="center" wrapText="1"/>
    </xf>
    <xf numFmtId="49" fontId="14" fillId="6" borderId="63" xfId="103" applyNumberFormat="1" applyFont="1" applyFill="1" applyBorder="1" applyAlignment="1" applyProtection="1">
      <alignment horizontal="center" vertical="center" shrinkToFit="1"/>
    </xf>
    <xf numFmtId="4" fontId="13" fillId="6" borderId="30" xfId="74" applyNumberFormat="1" applyFont="1" applyFill="1" applyBorder="1" applyAlignment="1" applyProtection="1">
      <alignment horizontal="right" vertical="center" shrinkToFit="1"/>
    </xf>
    <xf numFmtId="4" fontId="14" fillId="6" borderId="68" xfId="79" applyNumberFormat="1" applyFont="1" applyFill="1" applyBorder="1" applyAlignment="1" applyProtection="1">
      <alignment horizontal="right" vertical="center" shrinkToFit="1"/>
    </xf>
    <xf numFmtId="4" fontId="22" fillId="0" borderId="30" xfId="74" applyNumberFormat="1" applyFont="1" applyBorder="1" applyAlignment="1" applyProtection="1">
      <alignment horizontal="right" vertical="center" shrinkToFit="1"/>
    </xf>
    <xf numFmtId="4" fontId="14" fillId="0" borderId="30" xfId="74" applyNumberFormat="1" applyFont="1" applyBorder="1" applyAlignment="1" applyProtection="1">
      <alignment horizontal="right" vertical="center" shrinkToFi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Normal="100" workbookViewId="0">
      <selection activeCell="K23" sqref="K23"/>
    </sheetView>
  </sheetViews>
  <sheetFormatPr defaultRowHeight="12.75"/>
  <cols>
    <col min="1" max="1" width="44.85546875" style="3" customWidth="1"/>
    <col min="2" max="2" width="23.28515625" style="3" customWidth="1"/>
    <col min="3" max="3" width="15.28515625" style="3" customWidth="1"/>
    <col min="4" max="4" width="15.5703125" style="3" customWidth="1"/>
    <col min="5" max="5" width="10.85546875" style="3" customWidth="1"/>
    <col min="6" max="6" width="15.85546875" style="3" customWidth="1"/>
    <col min="7" max="16384" width="9.140625" style="3"/>
  </cols>
  <sheetData>
    <row r="1" spans="1:7" ht="12.75" customHeight="1">
      <c r="A1" s="107" t="s">
        <v>94</v>
      </c>
      <c r="B1" s="107"/>
      <c r="C1" s="107"/>
      <c r="D1" s="107"/>
      <c r="E1" s="107"/>
      <c r="F1" s="107"/>
    </row>
    <row r="2" spans="1:7" ht="12.75" customHeight="1">
      <c r="A2" s="107"/>
      <c r="B2" s="107"/>
      <c r="C2" s="107"/>
      <c r="D2" s="107"/>
      <c r="E2" s="107"/>
      <c r="F2" s="107"/>
    </row>
    <row r="3" spans="1:7" ht="15.75">
      <c r="A3" s="108" t="s">
        <v>160</v>
      </c>
      <c r="B3" s="108"/>
      <c r="C3" s="108"/>
      <c r="D3" s="108"/>
      <c r="E3" s="108"/>
      <c r="F3" s="108"/>
    </row>
    <row r="4" spans="1:7">
      <c r="A4" s="6"/>
      <c r="B4" s="6"/>
      <c r="C4" s="5"/>
      <c r="D4" s="5"/>
    </row>
    <row r="5" spans="1:7">
      <c r="A5" s="1" t="s">
        <v>0</v>
      </c>
      <c r="B5" s="4"/>
      <c r="C5" s="109"/>
      <c r="D5" s="109"/>
      <c r="E5" s="110" t="s">
        <v>95</v>
      </c>
      <c r="F5" s="110"/>
      <c r="G5" s="110"/>
    </row>
    <row r="6" spans="1:7" ht="72" customHeight="1">
      <c r="A6" s="7" t="s">
        <v>1</v>
      </c>
      <c r="B6" s="7" t="s">
        <v>2</v>
      </c>
      <c r="C6" s="8" t="s">
        <v>161</v>
      </c>
      <c r="D6" s="33" t="s">
        <v>162</v>
      </c>
      <c r="E6" s="9" t="s">
        <v>163</v>
      </c>
      <c r="F6" s="33" t="s">
        <v>155</v>
      </c>
      <c r="G6" s="34" t="s">
        <v>93</v>
      </c>
    </row>
    <row r="7" spans="1:7" s="11" customFormat="1" ht="13.5" thickBot="1">
      <c r="A7" s="10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6</v>
      </c>
      <c r="G7" s="22" t="s">
        <v>9</v>
      </c>
    </row>
    <row r="8" spans="1:7">
      <c r="A8" s="93" t="s">
        <v>10</v>
      </c>
      <c r="B8" s="94" t="s">
        <v>11</v>
      </c>
      <c r="C8" s="112">
        <v>2084367096.99</v>
      </c>
      <c r="D8" s="112">
        <v>2084319127.21</v>
      </c>
      <c r="E8" s="96">
        <f>D8/C8</f>
        <v>0.99997698592533468</v>
      </c>
      <c r="F8" s="95">
        <v>1651203763.0799999</v>
      </c>
      <c r="G8" s="97">
        <f>D8/F8</f>
        <v>1.2623027961867694</v>
      </c>
    </row>
    <row r="9" spans="1:7">
      <c r="A9" s="15" t="s">
        <v>12</v>
      </c>
      <c r="B9" s="16"/>
      <c r="C9" s="113"/>
      <c r="D9" s="113"/>
      <c r="E9" s="12"/>
      <c r="F9" s="88"/>
      <c r="G9" s="35"/>
    </row>
    <row r="10" spans="1:7">
      <c r="A10" s="19" t="s">
        <v>13</v>
      </c>
      <c r="B10" s="20" t="s">
        <v>14</v>
      </c>
      <c r="C10" s="114">
        <v>773948700</v>
      </c>
      <c r="D10" s="114">
        <v>788263898.91999996</v>
      </c>
      <c r="E10" s="13">
        <f>D10/C10</f>
        <v>1.0184963149624775</v>
      </c>
      <c r="F10" s="91">
        <v>733711311.75</v>
      </c>
      <c r="G10" s="38">
        <f>D10/F10</f>
        <v>1.0743515689295899</v>
      </c>
    </row>
    <row r="11" spans="1:7">
      <c r="A11" s="17" t="s">
        <v>15</v>
      </c>
      <c r="B11" s="18" t="s">
        <v>16</v>
      </c>
      <c r="C11" s="116">
        <v>607172000</v>
      </c>
      <c r="D11" s="116">
        <v>622252370.45000005</v>
      </c>
      <c r="E11" s="14">
        <f>D11/C11</f>
        <v>1.0248370650326433</v>
      </c>
      <c r="F11" s="90">
        <v>586833190.45000005</v>
      </c>
      <c r="G11" s="36">
        <f>D11/F11</f>
        <v>1.0603564702481119</v>
      </c>
    </row>
    <row r="12" spans="1:7" ht="38.25">
      <c r="A12" s="17" t="s">
        <v>17</v>
      </c>
      <c r="B12" s="18" t="s">
        <v>18</v>
      </c>
      <c r="C12" s="116">
        <v>7416700</v>
      </c>
      <c r="D12" s="116">
        <v>7280711.3399999999</v>
      </c>
      <c r="E12" s="14">
        <f>D12/C12</f>
        <v>0.98166453274367305</v>
      </c>
      <c r="F12" s="90">
        <v>7469501.29</v>
      </c>
      <c r="G12" s="36">
        <f t="shared" ref="G12:G26" si="0">D12/F12</f>
        <v>0.97472522693680397</v>
      </c>
    </row>
    <row r="13" spans="1:7">
      <c r="A13" s="17" t="s">
        <v>19</v>
      </c>
      <c r="B13" s="18" t="s">
        <v>20</v>
      </c>
      <c r="C13" s="116">
        <v>78893000</v>
      </c>
      <c r="D13" s="116">
        <v>76526790.900000006</v>
      </c>
      <c r="E13" s="14">
        <f>D13/C13</f>
        <v>0.97000736313741409</v>
      </c>
      <c r="F13" s="90">
        <v>83652210.519999996</v>
      </c>
      <c r="G13" s="36">
        <f t="shared" si="0"/>
        <v>0.91482090460363374</v>
      </c>
    </row>
    <row r="14" spans="1:7">
      <c r="A14" s="17" t="s">
        <v>21</v>
      </c>
      <c r="B14" s="18" t="s">
        <v>22</v>
      </c>
      <c r="C14" s="116">
        <v>11215000</v>
      </c>
      <c r="D14" s="116">
        <v>11229250.91</v>
      </c>
      <c r="E14" s="14">
        <f>D14/C14</f>
        <v>1.0012707008470798</v>
      </c>
      <c r="F14" s="90">
        <v>12419825.83</v>
      </c>
      <c r="G14" s="36">
        <f t="shared" si="0"/>
        <v>0.90413916134603312</v>
      </c>
    </row>
    <row r="15" spans="1:7" ht="38.25">
      <c r="A15" s="17" t="s">
        <v>23</v>
      </c>
      <c r="B15" s="18" t="s">
        <v>24</v>
      </c>
      <c r="C15" s="116"/>
      <c r="D15" s="116"/>
      <c r="E15" s="14">
        <v>0</v>
      </c>
      <c r="F15" s="90">
        <v>0</v>
      </c>
      <c r="G15" s="36">
        <v>0</v>
      </c>
    </row>
    <row r="16" spans="1:7" ht="38.25">
      <c r="A16" s="17" t="s">
        <v>25</v>
      </c>
      <c r="B16" s="18" t="s">
        <v>26</v>
      </c>
      <c r="C16" s="116">
        <v>23425000</v>
      </c>
      <c r="D16" s="116">
        <v>24409233.629999999</v>
      </c>
      <c r="E16" s="14">
        <f>D16/C16</f>
        <v>1.0420163769477053</v>
      </c>
      <c r="F16" s="90">
        <v>21589663.629999999</v>
      </c>
      <c r="G16" s="36">
        <f t="shared" ref="G16:G20" si="1">D16/F16</f>
        <v>1.1305981440156416</v>
      </c>
    </row>
    <row r="17" spans="1:7" ht="25.5">
      <c r="A17" s="17" t="s">
        <v>27</v>
      </c>
      <c r="B17" s="18" t="s">
        <v>28</v>
      </c>
      <c r="C17" s="116">
        <v>1580000</v>
      </c>
      <c r="D17" s="116">
        <v>1519728.92</v>
      </c>
      <c r="E17" s="14">
        <f>D17/C17</f>
        <v>0.961853746835443</v>
      </c>
      <c r="F17" s="90">
        <v>1995973.05</v>
      </c>
      <c r="G17" s="36">
        <f t="shared" si="1"/>
        <v>0.76139751486123519</v>
      </c>
    </row>
    <row r="18" spans="1:7" ht="38.25">
      <c r="A18" s="17" t="s">
        <v>29</v>
      </c>
      <c r="B18" s="18" t="s">
        <v>30</v>
      </c>
      <c r="C18" s="116">
        <v>19653000</v>
      </c>
      <c r="D18" s="116">
        <v>19870063.579999998</v>
      </c>
      <c r="E18" s="14">
        <f>D18/C18</f>
        <v>1.0110448063908817</v>
      </c>
      <c r="F18" s="90">
        <v>1404732.62</v>
      </c>
      <c r="G18" s="36">
        <f t="shared" si="1"/>
        <v>14.145085902539941</v>
      </c>
    </row>
    <row r="19" spans="1:7" ht="25.5">
      <c r="A19" s="17" t="s">
        <v>31</v>
      </c>
      <c r="B19" s="18" t="s">
        <v>32</v>
      </c>
      <c r="C19" s="116">
        <v>10797000</v>
      </c>
      <c r="D19" s="116">
        <v>11012637.470000001</v>
      </c>
      <c r="E19" s="14">
        <f>D19/C19</f>
        <v>1.0199719801796796</v>
      </c>
      <c r="F19" s="90">
        <v>5945666.8700000001</v>
      </c>
      <c r="G19" s="36">
        <f t="shared" si="1"/>
        <v>1.8522123271935012</v>
      </c>
    </row>
    <row r="20" spans="1:7">
      <c r="A20" s="17" t="s">
        <v>33</v>
      </c>
      <c r="B20" s="18" t="s">
        <v>34</v>
      </c>
      <c r="C20" s="116">
        <v>13310000</v>
      </c>
      <c r="D20" s="116">
        <v>13616158.32</v>
      </c>
      <c r="E20" s="14">
        <f>D20/C20</f>
        <v>1.0230021277235162</v>
      </c>
      <c r="F20" s="90">
        <v>12400479.68</v>
      </c>
      <c r="G20" s="36">
        <f t="shared" si="1"/>
        <v>1.0980348076341513</v>
      </c>
    </row>
    <row r="21" spans="1:7">
      <c r="A21" s="17" t="s">
        <v>35</v>
      </c>
      <c r="B21" s="18" t="s">
        <v>36</v>
      </c>
      <c r="C21" s="116">
        <v>487000</v>
      </c>
      <c r="D21" s="116">
        <v>546953.4</v>
      </c>
      <c r="E21" s="14">
        <v>0</v>
      </c>
      <c r="F21" s="90">
        <v>67.81</v>
      </c>
      <c r="G21" s="36">
        <v>0</v>
      </c>
    </row>
    <row r="22" spans="1:7">
      <c r="A22" s="19" t="s">
        <v>37</v>
      </c>
      <c r="B22" s="20" t="s">
        <v>38</v>
      </c>
      <c r="C22" s="114">
        <v>1310418396.99</v>
      </c>
      <c r="D22" s="114">
        <v>1296055228.29</v>
      </c>
      <c r="E22" s="13">
        <f>D22/C22</f>
        <v>0.98903924980525926</v>
      </c>
      <c r="F22" s="71">
        <f>F23+F24+F25+F26</f>
        <v>1062204650.54</v>
      </c>
      <c r="G22" s="37">
        <f t="shared" si="0"/>
        <v>1.2201558594486626</v>
      </c>
    </row>
    <row r="23" spans="1:7" ht="38.25">
      <c r="A23" s="17" t="s">
        <v>39</v>
      </c>
      <c r="B23" s="18" t="s">
        <v>40</v>
      </c>
      <c r="C23" s="116">
        <v>1309740929.26</v>
      </c>
      <c r="D23" s="116">
        <v>1295377760.5599999</v>
      </c>
      <c r="E23" s="14">
        <f>D23/C23</f>
        <v>0.98903358032178534</v>
      </c>
      <c r="F23" s="90">
        <v>1062142568.54</v>
      </c>
      <c r="G23" s="36">
        <f t="shared" si="0"/>
        <v>1.2195893460334619</v>
      </c>
    </row>
    <row r="24" spans="1:7" ht="25.5">
      <c r="A24" s="92" t="s">
        <v>157</v>
      </c>
      <c r="B24" s="89" t="s">
        <v>156</v>
      </c>
      <c r="C24" s="116">
        <v>105000</v>
      </c>
      <c r="D24" s="116">
        <v>105000</v>
      </c>
      <c r="E24" s="14">
        <v>0</v>
      </c>
      <c r="F24" s="90">
        <v>5000</v>
      </c>
      <c r="G24" s="36">
        <v>0</v>
      </c>
    </row>
    <row r="25" spans="1:7">
      <c r="A25" s="17" t="s">
        <v>41</v>
      </c>
      <c r="B25" s="18" t="s">
        <v>42</v>
      </c>
      <c r="C25" s="116">
        <v>157005</v>
      </c>
      <c r="D25" s="116">
        <v>157005</v>
      </c>
      <c r="E25" s="14">
        <f>D25/C25</f>
        <v>1</v>
      </c>
      <c r="F25" s="90">
        <v>57082</v>
      </c>
      <c r="G25" s="36">
        <f t="shared" si="0"/>
        <v>2.7505168003924179</v>
      </c>
    </row>
    <row r="26" spans="1:7" ht="76.5">
      <c r="A26" s="117" t="s">
        <v>164</v>
      </c>
      <c r="B26" s="115" t="s">
        <v>165</v>
      </c>
      <c r="C26" s="116">
        <v>473395.98</v>
      </c>
      <c r="D26" s="116">
        <v>473395.98</v>
      </c>
      <c r="E26" s="14">
        <f>D26/C26</f>
        <v>1</v>
      </c>
      <c r="F26" s="90">
        <v>0</v>
      </c>
      <c r="G26" s="36">
        <v>0</v>
      </c>
    </row>
    <row r="27" spans="1:7" ht="51">
      <c r="A27" s="117" t="s">
        <v>43</v>
      </c>
      <c r="B27" s="115" t="s">
        <v>44</v>
      </c>
      <c r="C27" s="116">
        <v>-57933.25</v>
      </c>
      <c r="D27" s="116">
        <v>-57933.25</v>
      </c>
      <c r="E27" s="14">
        <f>D27/C27</f>
        <v>1</v>
      </c>
      <c r="F27" s="90">
        <v>0</v>
      </c>
      <c r="G27" s="36">
        <v>0</v>
      </c>
    </row>
  </sheetData>
  <mergeCells count="4">
    <mergeCell ref="A1:F2"/>
    <mergeCell ref="A3:F3"/>
    <mergeCell ref="C5:D5"/>
    <mergeCell ref="E5:G5"/>
  </mergeCells>
  <pageMargins left="0.39370078740157483" right="0.39370078740157483" top="0.19685039370078741" bottom="0.19685039370078741" header="0" footer="0"/>
  <pageSetup paperSize="9" scale="67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Normal="100" workbookViewId="0">
      <selection activeCell="F56" sqref="F56"/>
    </sheetView>
  </sheetViews>
  <sheetFormatPr defaultRowHeight="12.75"/>
  <cols>
    <col min="1" max="1" width="43.28515625" style="11" customWidth="1"/>
    <col min="2" max="2" width="10.28515625" style="11" customWidth="1"/>
    <col min="3" max="3" width="15.7109375" style="11" customWidth="1"/>
    <col min="4" max="4" width="16.42578125" style="11" customWidth="1"/>
    <col min="5" max="5" width="13.85546875" style="11" customWidth="1"/>
    <col min="6" max="6" width="15.7109375" style="11" customWidth="1"/>
    <col min="7" max="16384" width="9.140625" style="11"/>
  </cols>
  <sheetData>
    <row r="1" spans="1:7">
      <c r="A1" s="39"/>
      <c r="B1" s="40"/>
      <c r="C1" s="40"/>
      <c r="D1" s="41"/>
      <c r="E1" s="41"/>
    </row>
    <row r="2" spans="1:7">
      <c r="A2" s="42" t="s">
        <v>45</v>
      </c>
      <c r="B2" s="42"/>
      <c r="C2" s="43"/>
      <c r="D2" s="41"/>
      <c r="E2" s="41"/>
    </row>
    <row r="3" spans="1:7">
      <c r="A3" s="44"/>
      <c r="B3" s="44"/>
      <c r="C3" s="45"/>
      <c r="D3" s="46"/>
      <c r="E3" s="46"/>
    </row>
    <row r="4" spans="1:7" ht="89.25">
      <c r="A4" s="47" t="s">
        <v>1</v>
      </c>
      <c r="B4" s="48" t="s">
        <v>102</v>
      </c>
      <c r="C4" s="8" t="s">
        <v>161</v>
      </c>
      <c r="D4" s="33" t="s">
        <v>162</v>
      </c>
      <c r="E4" s="9" t="s">
        <v>163</v>
      </c>
      <c r="F4" s="33" t="s">
        <v>155</v>
      </c>
      <c r="G4" s="34" t="s">
        <v>93</v>
      </c>
    </row>
    <row r="5" spans="1:7" ht="13.5" thickBot="1">
      <c r="A5" s="21" t="s">
        <v>3</v>
      </c>
      <c r="B5" s="22" t="s">
        <v>4</v>
      </c>
      <c r="C5" s="22" t="s">
        <v>5</v>
      </c>
      <c r="D5" s="22" t="s">
        <v>6</v>
      </c>
      <c r="E5" s="22" t="s">
        <v>7</v>
      </c>
      <c r="F5" s="22" t="s">
        <v>8</v>
      </c>
      <c r="G5" s="22" t="s">
        <v>9</v>
      </c>
    </row>
    <row r="6" spans="1:7">
      <c r="A6" s="58" t="s">
        <v>46</v>
      </c>
      <c r="B6" s="60" t="s">
        <v>11</v>
      </c>
      <c r="C6" s="118">
        <v>2125631496.99</v>
      </c>
      <c r="D6" s="118">
        <v>2075537411.2</v>
      </c>
      <c r="E6" s="61">
        <f>D6/C6</f>
        <v>0.97643331600000483</v>
      </c>
      <c r="F6" s="98">
        <v>1771438267.52</v>
      </c>
      <c r="G6" s="80">
        <f>D6/F6</f>
        <v>1.1716679317906666</v>
      </c>
    </row>
    <row r="7" spans="1:7">
      <c r="A7" s="59" t="s">
        <v>12</v>
      </c>
      <c r="B7" s="62"/>
      <c r="C7" s="115"/>
      <c r="D7" s="115"/>
      <c r="E7" s="12"/>
      <c r="F7" s="99"/>
      <c r="G7" s="54"/>
    </row>
    <row r="8" spans="1:7">
      <c r="A8" s="77" t="s">
        <v>47</v>
      </c>
      <c r="B8" s="78" t="s">
        <v>103</v>
      </c>
      <c r="C8" s="114">
        <v>232180724.31</v>
      </c>
      <c r="D8" s="114">
        <v>225480479.05000001</v>
      </c>
      <c r="E8" s="13">
        <f>D8/C8</f>
        <v>0.97114211233550096</v>
      </c>
      <c r="F8" s="100">
        <v>176644138.11000001</v>
      </c>
      <c r="G8" s="79">
        <f>D8/F8</f>
        <v>1.2764673736843086</v>
      </c>
    </row>
    <row r="9" spans="1:7" ht="38.25">
      <c r="A9" s="72" t="s">
        <v>149</v>
      </c>
      <c r="B9" s="63" t="s">
        <v>150</v>
      </c>
      <c r="C9" s="116">
        <v>3353347</v>
      </c>
      <c r="D9" s="116">
        <v>3304072.06</v>
      </c>
      <c r="E9" s="14">
        <v>0</v>
      </c>
      <c r="F9" s="101">
        <v>4425668.78</v>
      </c>
      <c r="G9" s="87">
        <v>0</v>
      </c>
    </row>
    <row r="10" spans="1:7" ht="51">
      <c r="A10" s="56" t="s">
        <v>48</v>
      </c>
      <c r="B10" s="63" t="s">
        <v>104</v>
      </c>
      <c r="C10" s="116">
        <v>397200</v>
      </c>
      <c r="D10" s="116">
        <v>386013.47</v>
      </c>
      <c r="E10" s="14">
        <f t="shared" ref="E10:E15" si="0">D10/C10</f>
        <v>0.97183653071500498</v>
      </c>
      <c r="F10" s="101">
        <v>325748.52</v>
      </c>
      <c r="G10" s="55">
        <f t="shared" ref="G10:G58" si="1">D10/F10</f>
        <v>1.1850045243490284</v>
      </c>
    </row>
    <row r="11" spans="1:7" ht="63.75">
      <c r="A11" s="56" t="s">
        <v>49</v>
      </c>
      <c r="B11" s="63" t="s">
        <v>105</v>
      </c>
      <c r="C11" s="116">
        <v>104254740.48999999</v>
      </c>
      <c r="D11" s="116">
        <v>101596891.73999999</v>
      </c>
      <c r="E11" s="14">
        <f t="shared" si="0"/>
        <v>0.9745062072236903</v>
      </c>
      <c r="F11" s="101">
        <v>73638650.409999996</v>
      </c>
      <c r="G11" s="55">
        <f>D11/F11</f>
        <v>1.3796680299589428</v>
      </c>
    </row>
    <row r="12" spans="1:7" ht="38.25">
      <c r="A12" s="56" t="s">
        <v>50</v>
      </c>
      <c r="B12" s="63" t="s">
        <v>106</v>
      </c>
      <c r="C12" s="116">
        <v>27443080.68</v>
      </c>
      <c r="D12" s="116">
        <v>27103922.420000002</v>
      </c>
      <c r="E12" s="14">
        <f t="shared" si="0"/>
        <v>0.98764139259893036</v>
      </c>
      <c r="F12" s="101">
        <v>18387701.949999999</v>
      </c>
      <c r="G12" s="55">
        <f t="shared" si="1"/>
        <v>1.4740244590488374</v>
      </c>
    </row>
    <row r="13" spans="1:7" ht="38.25">
      <c r="A13" s="56" t="s">
        <v>50</v>
      </c>
      <c r="B13" s="64" t="s">
        <v>107</v>
      </c>
      <c r="C13" s="116">
        <v>2554725.25</v>
      </c>
      <c r="D13" s="116">
        <v>2554720.25</v>
      </c>
      <c r="E13" s="14">
        <v>0</v>
      </c>
      <c r="F13" s="101">
        <v>542313.85</v>
      </c>
      <c r="G13" s="55">
        <v>0</v>
      </c>
    </row>
    <row r="14" spans="1:7">
      <c r="A14" s="56" t="s">
        <v>51</v>
      </c>
      <c r="B14" s="63" t="s">
        <v>142</v>
      </c>
      <c r="C14" s="119">
        <v>0</v>
      </c>
      <c r="D14" s="119">
        <v>0</v>
      </c>
      <c r="E14" s="14">
        <v>0</v>
      </c>
      <c r="F14" s="101">
        <v>0</v>
      </c>
      <c r="G14" s="55">
        <v>0</v>
      </c>
    </row>
    <row r="15" spans="1:7">
      <c r="A15" s="56" t="s">
        <v>52</v>
      </c>
      <c r="B15" s="63" t="s">
        <v>108</v>
      </c>
      <c r="C15" s="116">
        <v>94177630.890000001</v>
      </c>
      <c r="D15" s="116">
        <v>90534859.109999999</v>
      </c>
      <c r="E15" s="14">
        <f t="shared" si="0"/>
        <v>0.96132020156405529</v>
      </c>
      <c r="F15" s="101">
        <v>79324054.599999994</v>
      </c>
      <c r="G15" s="55">
        <f t="shared" si="1"/>
        <v>1.1413291915867347</v>
      </c>
    </row>
    <row r="16" spans="1:7">
      <c r="A16" s="77" t="s">
        <v>96</v>
      </c>
      <c r="B16" s="78" t="s">
        <v>109</v>
      </c>
      <c r="C16" s="100">
        <v>0</v>
      </c>
      <c r="D16" s="100">
        <v>0</v>
      </c>
      <c r="E16" s="13">
        <v>0</v>
      </c>
      <c r="F16" s="100">
        <v>1416900</v>
      </c>
      <c r="G16" s="81">
        <f t="shared" si="1"/>
        <v>0</v>
      </c>
    </row>
    <row r="17" spans="1:7">
      <c r="A17" s="56" t="s">
        <v>97</v>
      </c>
      <c r="B17" s="63" t="s">
        <v>110</v>
      </c>
      <c r="C17" s="101">
        <v>0</v>
      </c>
      <c r="D17" s="101">
        <v>0</v>
      </c>
      <c r="E17" s="14">
        <v>0</v>
      </c>
      <c r="F17" s="101">
        <v>1416900</v>
      </c>
      <c r="G17" s="55">
        <f t="shared" si="1"/>
        <v>0</v>
      </c>
    </row>
    <row r="18" spans="1:7" ht="25.5">
      <c r="A18" s="77" t="s">
        <v>53</v>
      </c>
      <c r="B18" s="78" t="s">
        <v>111</v>
      </c>
      <c r="C18" s="114">
        <v>22676074</v>
      </c>
      <c r="D18" s="114">
        <v>21822989.27</v>
      </c>
      <c r="E18" s="13">
        <v>0</v>
      </c>
      <c r="F18" s="100">
        <v>13741165.970000001</v>
      </c>
      <c r="G18" s="81">
        <f t="shared" si="1"/>
        <v>1.5881468368582699</v>
      </c>
    </row>
    <row r="19" spans="1:7" ht="38.25">
      <c r="A19" s="56" t="s">
        <v>54</v>
      </c>
      <c r="B19" s="73" t="s">
        <v>112</v>
      </c>
      <c r="C19" s="116">
        <v>21734579</v>
      </c>
      <c r="D19" s="116">
        <v>21015618.469999999</v>
      </c>
      <c r="E19" s="14">
        <v>0</v>
      </c>
      <c r="F19" s="101">
        <v>13347391.98</v>
      </c>
      <c r="G19" s="55">
        <f t="shared" si="1"/>
        <v>1.5745112229782585</v>
      </c>
    </row>
    <row r="20" spans="1:7">
      <c r="A20" s="56"/>
      <c r="B20" s="115" t="s">
        <v>166</v>
      </c>
      <c r="C20" s="116">
        <v>390995</v>
      </c>
      <c r="D20" s="116">
        <v>390995</v>
      </c>
      <c r="E20" s="14">
        <v>0</v>
      </c>
      <c r="F20" s="101">
        <v>0</v>
      </c>
      <c r="G20" s="55">
        <v>0</v>
      </c>
    </row>
    <row r="21" spans="1:7" ht="38.25">
      <c r="A21" s="56" t="s">
        <v>98</v>
      </c>
      <c r="B21" s="73" t="s">
        <v>113</v>
      </c>
      <c r="C21" s="116">
        <v>550500</v>
      </c>
      <c r="D21" s="116">
        <v>416375.8</v>
      </c>
      <c r="E21" s="14">
        <v>0</v>
      </c>
      <c r="F21" s="101">
        <v>393773.99</v>
      </c>
      <c r="G21" s="55">
        <f t="shared" si="1"/>
        <v>1.0573979251397483</v>
      </c>
    </row>
    <row r="22" spans="1:7">
      <c r="A22" s="77" t="s">
        <v>55</v>
      </c>
      <c r="B22" s="78" t="s">
        <v>114</v>
      </c>
      <c r="C22" s="114">
        <v>50549323.670000002</v>
      </c>
      <c r="D22" s="114">
        <v>38275372.57</v>
      </c>
      <c r="E22" s="13">
        <f t="shared" ref="E22:E28" si="2">D22/C22</f>
        <v>0.75718861878097998</v>
      </c>
      <c r="F22" s="100">
        <v>29005960.359999999</v>
      </c>
      <c r="G22" s="81">
        <f t="shared" si="1"/>
        <v>1.3195692228409293</v>
      </c>
    </row>
    <row r="23" spans="1:7">
      <c r="A23" s="56" t="s">
        <v>56</v>
      </c>
      <c r="B23" s="63" t="s">
        <v>115</v>
      </c>
      <c r="C23" s="116">
        <v>120000</v>
      </c>
      <c r="D23" s="116">
        <v>118900</v>
      </c>
      <c r="E23" s="14">
        <f t="shared" si="2"/>
        <v>0.99083333333333334</v>
      </c>
      <c r="F23" s="101">
        <v>43000</v>
      </c>
      <c r="G23" s="55">
        <f t="shared" si="1"/>
        <v>2.7651162790697676</v>
      </c>
    </row>
    <row r="24" spans="1:7">
      <c r="A24" s="56" t="s">
        <v>57</v>
      </c>
      <c r="B24" s="63" t="s">
        <v>116</v>
      </c>
      <c r="C24" s="119">
        <v>0</v>
      </c>
      <c r="D24" s="119">
        <v>0</v>
      </c>
      <c r="E24" s="14">
        <v>0</v>
      </c>
      <c r="F24" s="101">
        <v>0</v>
      </c>
      <c r="G24" s="55">
        <v>0</v>
      </c>
    </row>
    <row r="25" spans="1:7">
      <c r="A25" s="56" t="s">
        <v>58</v>
      </c>
      <c r="B25" s="63" t="s">
        <v>117</v>
      </c>
      <c r="C25" s="116">
        <v>3006630</v>
      </c>
      <c r="D25" s="116">
        <v>2823983.79</v>
      </c>
      <c r="E25" s="14">
        <f t="shared" si="2"/>
        <v>0.93925218267628541</v>
      </c>
      <c r="F25" s="101">
        <v>674957.37</v>
      </c>
      <c r="G25" s="55">
        <f t="shared" si="1"/>
        <v>4.1839439281920869</v>
      </c>
    </row>
    <row r="26" spans="1:7">
      <c r="A26" s="56" t="s">
        <v>59</v>
      </c>
      <c r="B26" s="63" t="s">
        <v>118</v>
      </c>
      <c r="C26" s="116">
        <v>34213321.909999996</v>
      </c>
      <c r="D26" s="116">
        <v>23879810.960000001</v>
      </c>
      <c r="E26" s="14">
        <f t="shared" si="2"/>
        <v>0.69796820732044496</v>
      </c>
      <c r="F26" s="101">
        <v>14403650.109999999</v>
      </c>
      <c r="G26" s="55">
        <f t="shared" si="1"/>
        <v>1.6578999613036283</v>
      </c>
    </row>
    <row r="27" spans="1:7">
      <c r="A27" s="102" t="s">
        <v>159</v>
      </c>
      <c r="B27" s="63" t="s">
        <v>158</v>
      </c>
      <c r="C27" s="116">
        <v>203371.2</v>
      </c>
      <c r="D27" s="116">
        <v>186423.6</v>
      </c>
      <c r="E27" s="14">
        <f t="shared" si="2"/>
        <v>0.91666666666666663</v>
      </c>
      <c r="F27" s="101">
        <v>0</v>
      </c>
      <c r="G27" s="55"/>
    </row>
    <row r="28" spans="1:7" ht="25.5">
      <c r="A28" s="56" t="s">
        <v>60</v>
      </c>
      <c r="B28" s="63" t="s">
        <v>119</v>
      </c>
      <c r="C28" s="116">
        <v>13006000.560000001</v>
      </c>
      <c r="D28" s="116">
        <v>11266254.220000001</v>
      </c>
      <c r="E28" s="14">
        <f t="shared" si="2"/>
        <v>0.86623510186900998</v>
      </c>
      <c r="F28" s="101">
        <v>13884352.880000001</v>
      </c>
      <c r="G28" s="55">
        <f t="shared" si="1"/>
        <v>0.81143531264094459</v>
      </c>
    </row>
    <row r="29" spans="1:7">
      <c r="A29" s="77" t="s">
        <v>61</v>
      </c>
      <c r="B29" s="78" t="s">
        <v>120</v>
      </c>
      <c r="C29" s="114">
        <v>181812427.52000001</v>
      </c>
      <c r="D29" s="114">
        <v>159536606.38999999</v>
      </c>
      <c r="E29" s="13">
        <f t="shared" ref="E29:E33" si="3">D29/C29</f>
        <v>0.87747910616533842</v>
      </c>
      <c r="F29" s="100">
        <v>99245670.549999997</v>
      </c>
      <c r="G29" s="81">
        <f t="shared" si="1"/>
        <v>1.6074918483182135</v>
      </c>
    </row>
    <row r="30" spans="1:7">
      <c r="A30" s="56" t="s">
        <v>62</v>
      </c>
      <c r="B30" s="63" t="s">
        <v>121</v>
      </c>
      <c r="C30" s="116">
        <v>143119202.58000001</v>
      </c>
      <c r="D30" s="116">
        <v>128585811.61</v>
      </c>
      <c r="E30" s="14">
        <f t="shared" si="3"/>
        <v>0.89845254369778771</v>
      </c>
      <c r="F30" s="101">
        <v>77412182.560000002</v>
      </c>
      <c r="G30" s="55">
        <f t="shared" si="1"/>
        <v>1.6610539498784542</v>
      </c>
    </row>
    <row r="31" spans="1:7">
      <c r="A31" s="56" t="s">
        <v>63</v>
      </c>
      <c r="B31" s="63" t="s">
        <v>122</v>
      </c>
      <c r="C31" s="116">
        <v>11125017.210000001</v>
      </c>
      <c r="D31" s="116">
        <v>5148891.75</v>
      </c>
      <c r="E31" s="14">
        <f t="shared" si="3"/>
        <v>0.46282101436857009</v>
      </c>
      <c r="F31" s="101">
        <v>10443668.939999999</v>
      </c>
      <c r="G31" s="55">
        <f t="shared" si="1"/>
        <v>0.49301560395881339</v>
      </c>
    </row>
    <row r="32" spans="1:7">
      <c r="A32" s="56" t="s">
        <v>64</v>
      </c>
      <c r="B32" s="63" t="s">
        <v>123</v>
      </c>
      <c r="C32" s="116">
        <v>17249557.129999999</v>
      </c>
      <c r="D32" s="116">
        <v>16075555.380000001</v>
      </c>
      <c r="E32" s="14">
        <f t="shared" si="3"/>
        <v>0.93194018019406399</v>
      </c>
      <c r="F32" s="101">
        <v>2974025.73</v>
      </c>
      <c r="G32" s="55">
        <v>0</v>
      </c>
    </row>
    <row r="33" spans="1:7" ht="25.5">
      <c r="A33" s="56" t="s">
        <v>65</v>
      </c>
      <c r="B33" s="63" t="s">
        <v>124</v>
      </c>
      <c r="C33" s="116">
        <v>10318650.6</v>
      </c>
      <c r="D33" s="116">
        <v>9726347.6500000004</v>
      </c>
      <c r="E33" s="14">
        <f t="shared" si="3"/>
        <v>0.94259879775365207</v>
      </c>
      <c r="F33" s="101">
        <v>8415793.3200000003</v>
      </c>
      <c r="G33" s="55">
        <f t="shared" si="1"/>
        <v>1.1557255840498706</v>
      </c>
    </row>
    <row r="34" spans="1:7">
      <c r="A34" s="77" t="s">
        <v>66</v>
      </c>
      <c r="B34" s="78" t="s">
        <v>125</v>
      </c>
      <c r="C34" s="114">
        <v>1351386616.6900001</v>
      </c>
      <c r="D34" s="114">
        <v>1349032654.1700001</v>
      </c>
      <c r="E34" s="13">
        <f>D34/C34</f>
        <v>0.9982581131920889</v>
      </c>
      <c r="F34" s="100">
        <v>1195737463.0699999</v>
      </c>
      <c r="G34" s="81">
        <f>D34/F34</f>
        <v>1.1282013785086418</v>
      </c>
    </row>
    <row r="35" spans="1:7">
      <c r="A35" s="56" t="s">
        <v>67</v>
      </c>
      <c r="B35" s="63" t="s">
        <v>126</v>
      </c>
      <c r="C35" s="116">
        <v>502302750.66000003</v>
      </c>
      <c r="D35" s="116">
        <v>502282153.83999997</v>
      </c>
      <c r="E35" s="14">
        <f>D35/C35</f>
        <v>0.99995899520762532</v>
      </c>
      <c r="F35" s="101">
        <v>454195242.99000001</v>
      </c>
      <c r="G35" s="55">
        <f>D35/F35</f>
        <v>1.1058727751824091</v>
      </c>
    </row>
    <row r="36" spans="1:7">
      <c r="A36" s="56" t="s">
        <v>68</v>
      </c>
      <c r="B36" s="63" t="s">
        <v>127</v>
      </c>
      <c r="C36" s="116">
        <v>691040082.30999994</v>
      </c>
      <c r="D36" s="116">
        <v>690979937.60000002</v>
      </c>
      <c r="E36" s="14">
        <f>D36/C36</f>
        <v>0.99991296494727355</v>
      </c>
      <c r="F36" s="101">
        <v>620899557.72000003</v>
      </c>
      <c r="G36" s="55">
        <f>D36/F36</f>
        <v>1.1128691090348679</v>
      </c>
    </row>
    <row r="37" spans="1:7">
      <c r="A37" s="56" t="s">
        <v>69</v>
      </c>
      <c r="B37" s="63" t="s">
        <v>143</v>
      </c>
      <c r="C37" s="116">
        <v>72489460.010000005</v>
      </c>
      <c r="D37" s="116">
        <v>72489460.010000005</v>
      </c>
      <c r="E37" s="14">
        <f t="shared" ref="E37:E43" si="4">D37/C37</f>
        <v>1</v>
      </c>
      <c r="F37" s="101">
        <v>61164219.25</v>
      </c>
      <c r="G37" s="55">
        <v>0</v>
      </c>
    </row>
    <row r="38" spans="1:7">
      <c r="A38" s="56" t="s">
        <v>70</v>
      </c>
      <c r="B38" s="63" t="s">
        <v>128</v>
      </c>
      <c r="C38" s="116">
        <v>5301342.2300000004</v>
      </c>
      <c r="D38" s="116">
        <v>5275096.43</v>
      </c>
      <c r="E38" s="14">
        <f t="shared" si="4"/>
        <v>0.99504921605485541</v>
      </c>
      <c r="F38" s="101">
        <v>5552328.6799999997</v>
      </c>
      <c r="G38" s="55">
        <f t="shared" si="1"/>
        <v>0.95006919331007611</v>
      </c>
    </row>
    <row r="39" spans="1:7">
      <c r="A39" s="56" t="s">
        <v>71</v>
      </c>
      <c r="B39" s="63" t="s">
        <v>129</v>
      </c>
      <c r="C39" s="116">
        <v>80252981.480000004</v>
      </c>
      <c r="D39" s="116">
        <v>78006006.290000007</v>
      </c>
      <c r="E39" s="14">
        <f t="shared" si="4"/>
        <v>0.97200134937591109</v>
      </c>
      <c r="F39" s="101">
        <v>53926114.43</v>
      </c>
      <c r="G39" s="55">
        <f t="shared" si="1"/>
        <v>1.4465348952826456</v>
      </c>
    </row>
    <row r="40" spans="1:7">
      <c r="A40" s="77" t="s">
        <v>72</v>
      </c>
      <c r="B40" s="78" t="s">
        <v>130</v>
      </c>
      <c r="C40" s="114">
        <v>139973296.03</v>
      </c>
      <c r="D40" s="114">
        <v>139670991.19</v>
      </c>
      <c r="E40" s="13">
        <f t="shared" si="4"/>
        <v>0.99784026776125057</v>
      </c>
      <c r="F40" s="100">
        <v>105560040.14</v>
      </c>
      <c r="G40" s="81">
        <f t="shared" si="1"/>
        <v>1.3231426494794813</v>
      </c>
    </row>
    <row r="41" spans="1:7">
      <c r="A41" s="56" t="s">
        <v>73</v>
      </c>
      <c r="B41" s="63" t="s">
        <v>131</v>
      </c>
      <c r="C41" s="116">
        <v>115395704.03</v>
      </c>
      <c r="D41" s="116">
        <v>115395704.03</v>
      </c>
      <c r="E41" s="14">
        <f t="shared" si="4"/>
        <v>1</v>
      </c>
      <c r="F41" s="101">
        <v>88011565.239999995</v>
      </c>
      <c r="G41" s="55">
        <f t="shared" si="1"/>
        <v>1.3111425040030342</v>
      </c>
    </row>
    <row r="42" spans="1:7">
      <c r="A42" s="56" t="s">
        <v>74</v>
      </c>
      <c r="B42" s="63" t="s">
        <v>144</v>
      </c>
      <c r="C42" s="116">
        <v>3773000</v>
      </c>
      <c r="D42" s="116">
        <v>3773000</v>
      </c>
      <c r="E42" s="14">
        <f t="shared" si="4"/>
        <v>1</v>
      </c>
      <c r="F42" s="101">
        <v>2077000</v>
      </c>
      <c r="G42" s="55">
        <v>0</v>
      </c>
    </row>
    <row r="43" spans="1:7" ht="25.5">
      <c r="A43" s="56" t="s">
        <v>75</v>
      </c>
      <c r="B43" s="63" t="s">
        <v>132</v>
      </c>
      <c r="C43" s="116">
        <v>20804592</v>
      </c>
      <c r="D43" s="116">
        <v>20502287.16</v>
      </c>
      <c r="E43" s="14">
        <f t="shared" si="4"/>
        <v>0.98546932138827814</v>
      </c>
      <c r="F43" s="101">
        <v>15471474.9</v>
      </c>
      <c r="G43" s="55">
        <f t="shared" si="1"/>
        <v>1.325166947076261</v>
      </c>
    </row>
    <row r="44" spans="1:7">
      <c r="A44" s="77" t="s">
        <v>76</v>
      </c>
      <c r="B44" s="78" t="s">
        <v>133</v>
      </c>
      <c r="C44" s="114">
        <v>47130718</v>
      </c>
      <c r="D44" s="114">
        <v>46919028.469999999</v>
      </c>
      <c r="E44" s="13">
        <f t="shared" ref="E44:E55" si="5">D44/C44</f>
        <v>0.99550845947222788</v>
      </c>
      <c r="F44" s="100">
        <v>51244912.229999997</v>
      </c>
      <c r="G44" s="81">
        <f t="shared" si="1"/>
        <v>0.91558413173615461</v>
      </c>
    </row>
    <row r="45" spans="1:7">
      <c r="A45" s="56" t="s">
        <v>77</v>
      </c>
      <c r="B45" s="63" t="s">
        <v>134</v>
      </c>
      <c r="C45" s="116">
        <v>9998408</v>
      </c>
      <c r="D45" s="116">
        <v>9988829.4499999993</v>
      </c>
      <c r="E45" s="14">
        <f t="shared" si="5"/>
        <v>0.99904199248520353</v>
      </c>
      <c r="F45" s="101">
        <v>7453948.2599999998</v>
      </c>
      <c r="G45" s="55">
        <f t="shared" si="1"/>
        <v>1.3400722813710542</v>
      </c>
    </row>
    <row r="46" spans="1:7">
      <c r="A46" s="56" t="s">
        <v>78</v>
      </c>
      <c r="B46" s="63" t="s">
        <v>135</v>
      </c>
      <c r="C46" s="116">
        <v>10509312</v>
      </c>
      <c r="D46" s="116">
        <v>10405538.07</v>
      </c>
      <c r="E46" s="14">
        <f t="shared" si="5"/>
        <v>0.99012552581938762</v>
      </c>
      <c r="F46" s="101">
        <v>7426567.7999999998</v>
      </c>
      <c r="G46" s="55">
        <f t="shared" si="1"/>
        <v>1.4011234193539579</v>
      </c>
    </row>
    <row r="47" spans="1:7">
      <c r="A47" s="56" t="s">
        <v>79</v>
      </c>
      <c r="B47" s="63" t="s">
        <v>136</v>
      </c>
      <c r="C47" s="116">
        <v>26622998</v>
      </c>
      <c r="D47" s="116">
        <v>26524660.949999999</v>
      </c>
      <c r="E47" s="14">
        <f t="shared" si="5"/>
        <v>0.99630631193376495</v>
      </c>
      <c r="F47" s="101">
        <v>36364396.170000002</v>
      </c>
      <c r="G47" s="55">
        <f t="shared" si="1"/>
        <v>0.72941293527877649</v>
      </c>
    </row>
    <row r="48" spans="1:7">
      <c r="A48" s="77" t="s">
        <v>80</v>
      </c>
      <c r="B48" s="78" t="s">
        <v>137</v>
      </c>
      <c r="C48" s="114">
        <v>69453116.769999996</v>
      </c>
      <c r="D48" s="114">
        <v>69356289.549999997</v>
      </c>
      <c r="E48" s="13">
        <f t="shared" si="5"/>
        <v>0.99860586213401115</v>
      </c>
      <c r="F48" s="100">
        <v>63340042.100000001</v>
      </c>
      <c r="G48" s="81">
        <f t="shared" si="1"/>
        <v>1.0949833194064138</v>
      </c>
    </row>
    <row r="49" spans="1:7">
      <c r="A49" s="56" t="s">
        <v>81</v>
      </c>
      <c r="B49" s="63" t="s">
        <v>138</v>
      </c>
      <c r="C49" s="116">
        <v>69453116.769999996</v>
      </c>
      <c r="D49" s="116">
        <v>69356289.549999997</v>
      </c>
      <c r="E49" s="14">
        <f t="shared" si="5"/>
        <v>0.99860586213401115</v>
      </c>
      <c r="F49" s="101">
        <v>63340042.100000001</v>
      </c>
      <c r="G49" s="55">
        <f t="shared" si="1"/>
        <v>1.0949833194064138</v>
      </c>
    </row>
    <row r="50" spans="1:7">
      <c r="A50" s="77" t="s">
        <v>82</v>
      </c>
      <c r="B50" s="78" t="s">
        <v>145</v>
      </c>
      <c r="C50" s="114">
        <v>4584000</v>
      </c>
      <c r="D50" s="114">
        <v>4583250</v>
      </c>
      <c r="E50" s="13">
        <f t="shared" si="5"/>
        <v>0.99983638743455494</v>
      </c>
      <c r="F50" s="100">
        <v>9051058.3599999994</v>
      </c>
      <c r="G50" s="81">
        <v>0</v>
      </c>
    </row>
    <row r="51" spans="1:7">
      <c r="A51" s="56" t="s">
        <v>83</v>
      </c>
      <c r="B51" s="63" t="s">
        <v>146</v>
      </c>
      <c r="C51" s="116">
        <v>4584000</v>
      </c>
      <c r="D51" s="116">
        <v>4583250</v>
      </c>
      <c r="E51" s="14">
        <f t="shared" si="5"/>
        <v>0.99983638743455494</v>
      </c>
      <c r="F51" s="101">
        <v>9051058.3599999994</v>
      </c>
      <c r="G51" s="55">
        <v>0</v>
      </c>
    </row>
    <row r="52" spans="1:7" ht="25.5">
      <c r="A52" s="77" t="s">
        <v>153</v>
      </c>
      <c r="B52" s="78" t="s">
        <v>151</v>
      </c>
      <c r="C52" s="114">
        <v>7041400</v>
      </c>
      <c r="D52" s="114">
        <v>2015950.54</v>
      </c>
      <c r="E52" s="13">
        <f t="shared" ref="E52:E53" si="6">D52/C52</f>
        <v>0.28629967620075553</v>
      </c>
      <c r="F52" s="100">
        <v>1844649.97</v>
      </c>
      <c r="G52" s="81">
        <v>0</v>
      </c>
    </row>
    <row r="53" spans="1:7" ht="25.5">
      <c r="A53" s="56" t="s">
        <v>154</v>
      </c>
      <c r="B53" s="63" t="s">
        <v>152</v>
      </c>
      <c r="C53" s="116">
        <v>7041400</v>
      </c>
      <c r="D53" s="116">
        <v>2015950.54</v>
      </c>
      <c r="E53" s="14">
        <f t="shared" si="6"/>
        <v>0.28629967620075553</v>
      </c>
      <c r="F53" s="101">
        <v>1844649.97</v>
      </c>
      <c r="G53" s="55">
        <v>0</v>
      </c>
    </row>
    <row r="54" spans="1:7" ht="51">
      <c r="A54" s="77" t="s">
        <v>99</v>
      </c>
      <c r="B54" s="78" t="s">
        <v>139</v>
      </c>
      <c r="C54" s="114">
        <v>18843800</v>
      </c>
      <c r="D54" s="114">
        <v>18843800</v>
      </c>
      <c r="E54" s="13">
        <f t="shared" si="5"/>
        <v>1</v>
      </c>
      <c r="F54" s="100">
        <v>24606266.66</v>
      </c>
      <c r="G54" s="81">
        <f t="shared" si="1"/>
        <v>0.76581304512287196</v>
      </c>
    </row>
    <row r="55" spans="1:7" ht="38.25">
      <c r="A55" s="56" t="s">
        <v>100</v>
      </c>
      <c r="B55" s="63" t="s">
        <v>140</v>
      </c>
      <c r="C55" s="116">
        <v>18843800</v>
      </c>
      <c r="D55" s="116">
        <v>18843800</v>
      </c>
      <c r="E55" s="14">
        <f t="shared" si="5"/>
        <v>1</v>
      </c>
      <c r="F55" s="101">
        <v>4695366.66</v>
      </c>
      <c r="G55" s="55">
        <f t="shared" si="1"/>
        <v>4.0132755042393216</v>
      </c>
    </row>
    <row r="56" spans="1:7" ht="13.5" thickBot="1">
      <c r="A56" s="56" t="s">
        <v>101</v>
      </c>
      <c r="B56" s="65" t="s">
        <v>141</v>
      </c>
      <c r="C56" s="103">
        <v>0</v>
      </c>
      <c r="D56" s="104">
        <v>0</v>
      </c>
      <c r="E56" s="66">
        <v>0</v>
      </c>
      <c r="F56" s="104">
        <v>19910900</v>
      </c>
      <c r="G56" s="67">
        <f t="shared" si="1"/>
        <v>0</v>
      </c>
    </row>
    <row r="57" spans="1:7" ht="15.75" customHeight="1" thickBot="1">
      <c r="A57" s="111"/>
      <c r="B57" s="111"/>
      <c r="C57" s="111"/>
      <c r="D57" s="111"/>
      <c r="E57" s="111"/>
      <c r="F57" s="111"/>
      <c r="G57" s="111"/>
    </row>
    <row r="58" spans="1:7" ht="26.25" thickBot="1">
      <c r="A58" s="49" t="s">
        <v>84</v>
      </c>
      <c r="B58" s="74" t="s">
        <v>11</v>
      </c>
      <c r="C58" s="120">
        <v>-41264400</v>
      </c>
      <c r="D58" s="120">
        <v>8781716.0099999998</v>
      </c>
      <c r="E58" s="76">
        <f t="shared" ref="E58" si="7">D58/C58</f>
        <v>-0.21281579303225057</v>
      </c>
      <c r="F58" s="75">
        <v>133951296.39</v>
      </c>
      <c r="G58" s="57">
        <f t="shared" si="1"/>
        <v>6.5559022171998854E-2</v>
      </c>
    </row>
  </sheetData>
  <mergeCells count="1">
    <mergeCell ref="A57:G57"/>
  </mergeCells>
  <pageMargins left="0.59055118110236227" right="0.39370078740157483" top="0.19685039370078741" bottom="0.19685039370078741" header="0" footer="0"/>
  <pageSetup paperSize="9" scale="74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Normal="100" workbookViewId="0">
      <selection activeCell="C11" sqref="C11:D11"/>
    </sheetView>
  </sheetViews>
  <sheetFormatPr defaultRowHeight="12.75"/>
  <cols>
    <col min="1" max="1" width="40.85546875" style="3" customWidth="1"/>
    <col min="2" max="2" width="13.42578125" style="3" customWidth="1"/>
    <col min="3" max="3" width="16.140625" style="3" customWidth="1"/>
    <col min="4" max="4" width="15.7109375" style="3" customWidth="1"/>
    <col min="5" max="5" width="9.28515625" style="3" customWidth="1"/>
    <col min="6" max="6" width="18" style="3" customWidth="1"/>
    <col min="7" max="7" width="11.7109375" style="3" customWidth="1"/>
    <col min="8" max="16384" width="9.140625" style="3"/>
  </cols>
  <sheetData>
    <row r="1" spans="1:7" ht="10.5" customHeight="1">
      <c r="A1" s="23"/>
      <c r="B1" s="24"/>
      <c r="C1" s="25"/>
      <c r="D1" s="25"/>
      <c r="E1" s="2"/>
      <c r="F1" s="2"/>
    </row>
    <row r="2" spans="1:7" ht="14.1" customHeight="1">
      <c r="A2" s="31" t="s">
        <v>85</v>
      </c>
      <c r="B2" s="32"/>
      <c r="C2" s="4"/>
      <c r="D2" s="4"/>
      <c r="E2" s="2"/>
      <c r="F2" s="2"/>
    </row>
    <row r="3" spans="1:7" ht="14.1" customHeight="1">
      <c r="A3" s="29"/>
      <c r="B3" s="27"/>
      <c r="C3" s="26"/>
      <c r="D3" s="26"/>
      <c r="E3" s="28"/>
      <c r="F3" s="2"/>
    </row>
    <row r="4" spans="1:7" ht="63.75">
      <c r="A4" s="7" t="s">
        <v>1</v>
      </c>
      <c r="B4" s="7" t="s">
        <v>86</v>
      </c>
      <c r="C4" s="8" t="s">
        <v>161</v>
      </c>
      <c r="D4" s="33" t="s">
        <v>162</v>
      </c>
      <c r="E4" s="9" t="s">
        <v>163</v>
      </c>
      <c r="F4" s="33" t="s">
        <v>155</v>
      </c>
      <c r="G4" s="34" t="s">
        <v>93</v>
      </c>
    </row>
    <row r="5" spans="1:7" ht="11.45" customHeight="1" thickBot="1">
      <c r="A5" s="30" t="s">
        <v>3</v>
      </c>
      <c r="B5" s="83" t="s">
        <v>4</v>
      </c>
      <c r="C5" s="83" t="s">
        <v>5</v>
      </c>
      <c r="D5" s="83" t="s">
        <v>6</v>
      </c>
      <c r="E5" s="83" t="s">
        <v>7</v>
      </c>
      <c r="F5" s="83" t="s">
        <v>8</v>
      </c>
      <c r="G5" s="83" t="s">
        <v>9</v>
      </c>
    </row>
    <row r="6" spans="1:7" ht="38.25" customHeight="1">
      <c r="A6" s="50" t="s">
        <v>87</v>
      </c>
      <c r="B6" s="121" t="s">
        <v>11</v>
      </c>
      <c r="C6" s="129">
        <v>41264400</v>
      </c>
      <c r="D6" s="129">
        <v>-8781716.0099999998</v>
      </c>
      <c r="E6" s="82">
        <f>D6/C6</f>
        <v>-0.21281579303225057</v>
      </c>
      <c r="F6" s="122">
        <v>120234504.44</v>
      </c>
      <c r="G6" s="70">
        <f>D6/F6</f>
        <v>-7.3038235163037535E-2</v>
      </c>
    </row>
    <row r="7" spans="1:7" ht="19.5" customHeight="1">
      <c r="A7" s="51" t="s">
        <v>88</v>
      </c>
      <c r="B7" s="123"/>
      <c r="C7" s="113"/>
      <c r="D7" s="128"/>
      <c r="E7" s="12"/>
      <c r="F7" s="105"/>
      <c r="G7" s="69"/>
    </row>
    <row r="8" spans="1:7" ht="24" customHeight="1">
      <c r="A8" s="130" t="s">
        <v>89</v>
      </c>
      <c r="B8" s="131" t="s">
        <v>147</v>
      </c>
      <c r="C8" s="132">
        <v>9860000</v>
      </c>
      <c r="D8" s="132">
        <v>0</v>
      </c>
      <c r="E8" s="84">
        <f t="shared" ref="E8" si="0">D8/C8</f>
        <v>0</v>
      </c>
      <c r="F8" s="133">
        <v>0</v>
      </c>
      <c r="G8" s="68">
        <v>0</v>
      </c>
    </row>
    <row r="9" spans="1:7" ht="24" customHeight="1">
      <c r="A9" s="52" t="s">
        <v>90</v>
      </c>
      <c r="B9" s="124" t="s">
        <v>148</v>
      </c>
      <c r="C9" s="135">
        <v>31404400</v>
      </c>
      <c r="D9" s="135">
        <v>-8781716.0099999998</v>
      </c>
      <c r="E9" s="85">
        <f t="shared" ref="E9:E11" si="1">D9/C9</f>
        <v>-0.2796333001108125</v>
      </c>
      <c r="F9" s="106">
        <v>120234504.44</v>
      </c>
      <c r="G9" s="68">
        <f t="shared" ref="G9:G11" si="2">F9/D9</f>
        <v>-13.691458970329423</v>
      </c>
    </row>
    <row r="10" spans="1:7" ht="24.75" customHeight="1">
      <c r="A10" s="53" t="s">
        <v>91</v>
      </c>
      <c r="B10" s="73" t="s">
        <v>11</v>
      </c>
      <c r="C10" s="134">
        <v>-2094227096.99</v>
      </c>
      <c r="D10" s="134">
        <v>-2100380872.25</v>
      </c>
      <c r="E10" s="85">
        <f t="shared" si="1"/>
        <v>1.0029384469663509</v>
      </c>
      <c r="F10" s="101">
        <v>-1851116772.2</v>
      </c>
      <c r="G10" s="68">
        <f t="shared" si="2"/>
        <v>0.8813243334372115</v>
      </c>
    </row>
    <row r="11" spans="1:7" ht="24.75" customHeight="1" thickBot="1">
      <c r="A11" s="53" t="s">
        <v>92</v>
      </c>
      <c r="B11" s="86" t="s">
        <v>11</v>
      </c>
      <c r="C11" s="134">
        <v>2125631496.99</v>
      </c>
      <c r="D11" s="134">
        <v>2091599156.24</v>
      </c>
      <c r="E11" s="126">
        <f t="shared" si="1"/>
        <v>0.98398953873322281</v>
      </c>
      <c r="F11" s="125">
        <v>1971351276.6400001</v>
      </c>
      <c r="G11" s="127">
        <f t="shared" si="2"/>
        <v>0.94250911832639783</v>
      </c>
    </row>
  </sheetData>
  <pageMargins left="0.39370078740157483" right="0.39370078740157483" top="0.19685039370078741" bottom="0.19685039370078741" header="0" footer="0"/>
  <pageSetup paperSize="9" scale="76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C3C3898-6E6E-43FC-97F7-93A6AB1D0A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Zinovkina</cp:lastModifiedBy>
  <cp:lastPrinted>2018-01-29T11:45:55Z</cp:lastPrinted>
  <dcterms:created xsi:type="dcterms:W3CDTF">2018-01-29T08:08:04Z</dcterms:created>
  <dcterms:modified xsi:type="dcterms:W3CDTF">2021-01-28T13:14:27Z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C:\Users\Администратор\AppData\Local\Кейсистемс\Свод-СМАРТ\ReportManager\0503317G_20160101.xlsx</vt:lpwstr>
  </property>
  <property fmtid="{D5CDD505-2E9C-101B-9397-08002B2CF9AE}" pid="3" name="Report Name">
    <vt:lpwstr>C__Users_Администратор_AppData_Local_Кейсистемс_Свод-СМАРТ_ReportManager_0503317G_20160101.xlsx</vt:lpwstr>
  </property>
</Properties>
</file>