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0" windowWidth="15480" windowHeight="4635"/>
  </bookViews>
  <sheets>
    <sheet name="2020" sheetId="4" r:id="rId1"/>
    <sheet name="2021-2022" sheetId="5" r:id="rId2"/>
  </sheets>
  <definedNames>
    <definedName name="_xlnm.Print_Area" localSheetId="0">'2020'!$A$1:$E$143</definedName>
  </definedNames>
  <calcPr calcId="125725"/>
</workbook>
</file>

<file path=xl/calcChain.xml><?xml version="1.0" encoding="utf-8"?>
<calcChain xmlns="http://schemas.openxmlformats.org/spreadsheetml/2006/main">
  <c r="C106" i="5"/>
  <c r="D29" i="4" l="1"/>
  <c r="C86" l="1"/>
  <c r="D86" l="1"/>
  <c r="E87"/>
  <c r="D83"/>
  <c r="D82" s="1"/>
  <c r="D125" i="5"/>
  <c r="C125"/>
  <c r="D123"/>
  <c r="D122" s="1"/>
  <c r="C123"/>
  <c r="C122" s="1"/>
  <c r="D120"/>
  <c r="C120"/>
  <c r="D118"/>
  <c r="C118"/>
  <c r="D116"/>
  <c r="C116"/>
  <c r="D113"/>
  <c r="D112" s="1"/>
  <c r="C113"/>
  <c r="C112"/>
  <c r="D103"/>
  <c r="D102" s="1"/>
  <c r="C103"/>
  <c r="C102" s="1"/>
  <c r="D100"/>
  <c r="D99" s="1"/>
  <c r="C100"/>
  <c r="C99" s="1"/>
  <c r="D97"/>
  <c r="C97"/>
  <c r="D94"/>
  <c r="C94"/>
  <c r="D92"/>
  <c r="C92"/>
  <c r="D87"/>
  <c r="D86" s="1"/>
  <c r="C87"/>
  <c r="C86" s="1"/>
  <c r="D84"/>
  <c r="C84"/>
  <c r="D82"/>
  <c r="D81" s="1"/>
  <c r="C82"/>
  <c r="C81" s="1"/>
  <c r="D78"/>
  <c r="D77" s="1"/>
  <c r="D76" s="1"/>
  <c r="C78"/>
  <c r="C77" s="1"/>
  <c r="C76" s="1"/>
  <c r="D74"/>
  <c r="C74"/>
  <c r="D72"/>
  <c r="C72"/>
  <c r="D69"/>
  <c r="D68" s="1"/>
  <c r="C69"/>
  <c r="C68" s="1"/>
  <c r="D65"/>
  <c r="D64" s="1"/>
  <c r="C65"/>
  <c r="C64"/>
  <c r="D62"/>
  <c r="D61" s="1"/>
  <c r="C62"/>
  <c r="C61" s="1"/>
  <c r="D59"/>
  <c r="C59"/>
  <c r="D57"/>
  <c r="C57"/>
  <c r="D55"/>
  <c r="C55"/>
  <c r="D51"/>
  <c r="D50" s="1"/>
  <c r="D49" s="1"/>
  <c r="C51"/>
  <c r="C50"/>
  <c r="C49" s="1"/>
  <c r="D47"/>
  <c r="D46" s="1"/>
  <c r="D45" s="1"/>
  <c r="C47"/>
  <c r="C46" s="1"/>
  <c r="C45" s="1"/>
  <c r="D43"/>
  <c r="C43"/>
  <c r="D41"/>
  <c r="C41"/>
  <c r="D38"/>
  <c r="C38"/>
  <c r="D34"/>
  <c r="D33" s="1"/>
  <c r="C34"/>
  <c r="C33" s="1"/>
  <c r="D31"/>
  <c r="C31"/>
  <c r="D29"/>
  <c r="C29"/>
  <c r="D27"/>
  <c r="C27"/>
  <c r="D25"/>
  <c r="C25"/>
  <c r="D18"/>
  <c r="D17" s="1"/>
  <c r="C18"/>
  <c r="C17" s="1"/>
  <c r="C115" l="1"/>
  <c r="C54"/>
  <c r="D115"/>
  <c r="C24"/>
  <c r="C23" s="1"/>
  <c r="D24"/>
  <c r="D23" s="1"/>
  <c r="D54"/>
  <c r="C40"/>
  <c r="C37" s="1"/>
  <c r="C80"/>
  <c r="C91"/>
  <c r="D40"/>
  <c r="D37" s="1"/>
  <c r="D80"/>
  <c r="D91"/>
  <c r="C71"/>
  <c r="C67" s="1"/>
  <c r="D71"/>
  <c r="D67" s="1"/>
  <c r="C53"/>
  <c r="C96"/>
  <c r="D53"/>
  <c r="D96"/>
  <c r="C90" l="1"/>
  <c r="C89" s="1"/>
  <c r="D90"/>
  <c r="D89" s="1"/>
  <c r="D16"/>
  <c r="D127" s="1"/>
  <c r="C16"/>
  <c r="C127" s="1"/>
  <c r="D138" i="4" l="1"/>
  <c r="C138"/>
  <c r="E139"/>
  <c r="E116" l="1"/>
  <c r="E17" l="1"/>
  <c r="E18"/>
  <c r="E19"/>
  <c r="E20"/>
  <c r="E24"/>
  <c r="E26"/>
  <c r="E28"/>
  <c r="E30"/>
  <c r="E33"/>
  <c r="E34"/>
  <c r="E37"/>
  <c r="E40"/>
  <c r="E42"/>
  <c r="E46"/>
  <c r="E50"/>
  <c r="E54"/>
  <c r="E56"/>
  <c r="E58"/>
  <c r="E61"/>
  <c r="E64"/>
  <c r="E68"/>
  <c r="E71"/>
  <c r="E73"/>
  <c r="E77"/>
  <c r="E80"/>
  <c r="E84"/>
  <c r="E86"/>
  <c r="E91"/>
  <c r="E96"/>
  <c r="E98"/>
  <c r="E100"/>
  <c r="E103"/>
  <c r="E105"/>
  <c r="E107"/>
  <c r="E110"/>
  <c r="E113"/>
  <c r="E114"/>
  <c r="E115"/>
  <c r="E117"/>
  <c r="E118"/>
  <c r="E119"/>
  <c r="E120"/>
  <c r="E121"/>
  <c r="E122"/>
  <c r="E123"/>
  <c r="E126"/>
  <c r="E129"/>
  <c r="E131"/>
  <c r="E133"/>
  <c r="E140"/>
  <c r="E142"/>
  <c r="D16"/>
  <c r="D15" s="1"/>
  <c r="D23"/>
  <c r="D25"/>
  <c r="D27"/>
  <c r="D32"/>
  <c r="D31" s="1"/>
  <c r="D36"/>
  <c r="D39"/>
  <c r="D41"/>
  <c r="D45"/>
  <c r="D44" s="1"/>
  <c r="D43" s="1"/>
  <c r="D49"/>
  <c r="D48" s="1"/>
  <c r="D47" s="1"/>
  <c r="D53"/>
  <c r="D55"/>
  <c r="D57"/>
  <c r="D60"/>
  <c r="D59" s="1"/>
  <c r="D63"/>
  <c r="D62" s="1"/>
  <c r="D67"/>
  <c r="D66" s="1"/>
  <c r="D70"/>
  <c r="D72"/>
  <c r="D76"/>
  <c r="D75" s="1"/>
  <c r="D79"/>
  <c r="D78" s="1"/>
  <c r="D85"/>
  <c r="D81" s="1"/>
  <c r="D90"/>
  <c r="D89" s="1"/>
  <c r="D95"/>
  <c r="D97"/>
  <c r="D99"/>
  <c r="D102"/>
  <c r="D104"/>
  <c r="D106"/>
  <c r="D109"/>
  <c r="D108" s="1"/>
  <c r="D112"/>
  <c r="D111" s="1"/>
  <c r="D125"/>
  <c r="D124" s="1"/>
  <c r="D128"/>
  <c r="D130"/>
  <c r="D132"/>
  <c r="D137"/>
  <c r="D141"/>
  <c r="D69" l="1"/>
  <c r="D65" s="1"/>
  <c r="D38"/>
  <c r="D35" s="1"/>
  <c r="D74"/>
  <c r="D127"/>
  <c r="D94"/>
  <c r="D52"/>
  <c r="D51" s="1"/>
  <c r="D101"/>
  <c r="C109"/>
  <c r="C108" l="1"/>
  <c r="E108" s="1"/>
  <c r="E109"/>
  <c r="D93"/>
  <c r="D92" s="1"/>
  <c r="C99"/>
  <c r="E99" s="1"/>
  <c r="C63" l="1"/>
  <c r="C29"/>
  <c r="C27"/>
  <c r="E27" s="1"/>
  <c r="C25"/>
  <c r="E25" s="1"/>
  <c r="C23"/>
  <c r="E23" s="1"/>
  <c r="C62" l="1"/>
  <c r="E62" s="1"/>
  <c r="E63"/>
  <c r="C141"/>
  <c r="E141" s="1"/>
  <c r="C132"/>
  <c r="E132" s="1"/>
  <c r="C130"/>
  <c r="E130" s="1"/>
  <c r="C128"/>
  <c r="E128" s="1"/>
  <c r="C125"/>
  <c r="E125" s="1"/>
  <c r="C112"/>
  <c r="E112" s="1"/>
  <c r="C106"/>
  <c r="E106" s="1"/>
  <c r="C104"/>
  <c r="E104" s="1"/>
  <c r="C102"/>
  <c r="E102" s="1"/>
  <c r="C97"/>
  <c r="E97" s="1"/>
  <c r="C95"/>
  <c r="E95" s="1"/>
  <c r="C90"/>
  <c r="C85"/>
  <c r="C83"/>
  <c r="E83" s="1"/>
  <c r="C79"/>
  <c r="C76"/>
  <c r="E76" s="1"/>
  <c r="C72"/>
  <c r="E72" s="1"/>
  <c r="C70"/>
  <c r="E70" s="1"/>
  <c r="C67"/>
  <c r="C60"/>
  <c r="C57"/>
  <c r="E57" s="1"/>
  <c r="C55"/>
  <c r="E55" s="1"/>
  <c r="C53"/>
  <c r="E53" s="1"/>
  <c r="C49"/>
  <c r="E49" s="1"/>
  <c r="C45"/>
  <c r="C41"/>
  <c r="E41" s="1"/>
  <c r="C39"/>
  <c r="E39" s="1"/>
  <c r="C36"/>
  <c r="E36" s="1"/>
  <c r="C32"/>
  <c r="C22"/>
  <c r="C16"/>
  <c r="E16" s="1"/>
  <c r="E85" l="1"/>
  <c r="C75"/>
  <c r="E75" s="1"/>
  <c r="C66"/>
  <c r="E66" s="1"/>
  <c r="E67"/>
  <c r="C59"/>
  <c r="E59" s="1"/>
  <c r="E60"/>
  <c r="C21"/>
  <c r="C89"/>
  <c r="E89" s="1"/>
  <c r="E90"/>
  <c r="C31"/>
  <c r="E31" s="1"/>
  <c r="E32"/>
  <c r="C78"/>
  <c r="E78" s="1"/>
  <c r="E79"/>
  <c r="C44"/>
  <c r="E44" s="1"/>
  <c r="E45"/>
  <c r="C137"/>
  <c r="E137" s="1"/>
  <c r="E138"/>
  <c r="C94"/>
  <c r="E94" s="1"/>
  <c r="C48"/>
  <c r="C124"/>
  <c r="E124" s="1"/>
  <c r="C127"/>
  <c r="E127" s="1"/>
  <c r="C15"/>
  <c r="E15" s="1"/>
  <c r="C52"/>
  <c r="C82"/>
  <c r="E82" s="1"/>
  <c r="C38"/>
  <c r="E38" s="1"/>
  <c r="C69"/>
  <c r="E69" s="1"/>
  <c r="C111"/>
  <c r="C81" l="1"/>
  <c r="C74"/>
  <c r="E74" s="1"/>
  <c r="C51"/>
  <c r="E51" s="1"/>
  <c r="E52"/>
  <c r="C43"/>
  <c r="E43" s="1"/>
  <c r="C47"/>
  <c r="E47" s="1"/>
  <c r="E48"/>
  <c r="C101"/>
  <c r="E101" s="1"/>
  <c r="E111"/>
  <c r="C35"/>
  <c r="E35" s="1"/>
  <c r="C65"/>
  <c r="E65" s="1"/>
  <c r="E81"/>
  <c r="C93" l="1"/>
  <c r="C14"/>
  <c r="C92" l="1"/>
  <c r="E92" s="1"/>
  <c r="E93"/>
  <c r="C143" l="1"/>
  <c r="D22"/>
  <c r="E22" s="1"/>
  <c r="E29"/>
  <c r="D21" l="1"/>
  <c r="E21" s="1"/>
  <c r="D14" l="1"/>
  <c r="D143" s="1"/>
  <c r="E143" s="1"/>
  <c r="E14" l="1"/>
</calcChain>
</file>

<file path=xl/sharedStrings.xml><?xml version="1.0" encoding="utf-8"?>
<sst xmlns="http://schemas.openxmlformats.org/spreadsheetml/2006/main" count="507" uniqueCount="299">
  <si>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</si>
  <si>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</si>
  <si>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</si>
  <si>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</si>
  <si>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</si>
  <si>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</si>
  <si>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</si>
  <si>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</si>
  <si>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</si>
  <si>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</si>
  <si>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</si>
  <si>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</si>
  <si>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</si>
  <si>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</si>
  <si>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</si>
  <si>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000 2 02 04014 00 0000 151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</si>
  <si>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</si>
  <si>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</si>
  <si>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</si>
  <si>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</si>
  <si>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</si>
  <si>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</si>
  <si>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</si>
  <si>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</si>
  <si>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</si>
  <si>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</si>
  <si>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</si>
  <si>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</si>
  <si>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</si>
  <si>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</si>
  <si>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</si>
  <si>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</si>
  <si>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</si>
  <si>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</si>
  <si>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</si>
  <si>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</si>
  <si>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</si>
  <si>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</si>
  <si>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</si>
  <si>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</si>
  <si>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</si>
  <si>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</si>
  <si>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</si>
  <si>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</si>
  <si>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</si>
  <si>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</si>
  <si>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</si>
  <si>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</si>
  <si>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</si>
  <si>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</si>
  <si>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</si>
  <si>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</si>
  <si>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</si>
  <si>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</si>
  <si>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</si>
  <si>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</si>
  <si>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</si>
  <si>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</si>
  <si>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</si>
  <si>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</si>
  <si>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</si>
  <si>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</si>
  <si>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</si>
  <si>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</si>
  <si>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</si>
  <si>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</si>
  <si>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</si>
  <si>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</si>
  <si>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</si>
  <si>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</si>
  <si>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</si>
  <si>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</si>
  <si>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</si>
  <si>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</si>
  <si>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</si>
  <si>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</si>
  <si>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</si>
  <si>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</si>
  <si>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</si>
  <si>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</si>
  <si>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</si>
  <si>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</si>
  <si>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</si>
  <si>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</si>
  <si>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</si>
  <si>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</si>
  <si>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</si>
  <si>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</si>
  <si>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</si>
  <si>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</si>
  <si>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</si>
  <si>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</si>
  <si>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</si>
  <si>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</si>
  <si>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</si>
  <si>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</si>
  <si>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</si>
  <si>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</si>
  <si>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</si>
  <si>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</si>
  <si>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</si>
  <si>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</si>
  <si>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</si>
  <si>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</si>
  <si>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</si>
  <si>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</si>
  <si>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</si>
  <si>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</si>
  <si>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</si>
  <si>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</si>
  <si>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</si>
  <si>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</si>
  <si>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</si>
  <si>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</si>
  <si>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</si>
  <si>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</si>
  <si>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</si>
  <si>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</si>
  <si>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</si>
  <si>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</si>
  <si>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</si>
  <si>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</si>
  <si>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</si>
  <si>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</si>
  <si>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</si>
  <si>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</si>
  <si>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</si>
  <si>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</si>
  <si>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</si>
  <si>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</si>
  <si>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</si>
  <si>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</si>
  <si>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</si>
  <si>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</si>
  <si>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</si>
  <si>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</si>
  <si>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</si>
  <si>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</si>
  <si>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</si>
  <si>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</si>
  <si>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</si>
  <si>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</si>
  <si>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</si>
  <si>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</si>
  <si>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</si>
  <si>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</si>
  <si>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</si>
  <si>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</si>
  <si>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</si>
  <si>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</si>
  <si>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</si>
  <si>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</si>
  <si>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</si>
  <si>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</si>
  <si>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</si>
  <si>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</si>
  <si>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</si>
  <si>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</si>
  <si>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</si>
  <si>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</si>
  <si>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</si>
  <si>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</si>
  <si>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</si>
  <si>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</si>
  <si>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</si>
  <si>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</si>
  <si>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</si>
  <si>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</si>
  <si>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</si>
  <si>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</si>
  <si>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</si>
  <si>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</si>
  <si>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</si>
  <si>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</si>
  <si>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</si>
  <si>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</si>
  <si>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</si>
  <si>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</si>
  <si>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</si>
  <si>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</si>
  <si>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</si>
  <si>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</si>
  <si>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</si>
  <si>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</si>
  <si>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</si>
  <si>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</si>
  <si>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</si>
  <si>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</si>
  <si>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</si>
  <si>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</si>
  <si>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</si>
  <si>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</si>
  <si>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</si>
  <si>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</si>
  <si>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</si>
  <si>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</si>
  <si>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</si>
  <si>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</si>
  <si>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</si>
  <si>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2020 ГОД</t>
    </r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</si>
  <si>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</si>
  <si>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</si>
  <si>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</si>
  <si>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</si>
  <si>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</si>
  <si>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</si>
  <si>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</si>
  <si>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</si>
  <si>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</si>
  <si>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</si>
  <si>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</si>
  <si>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</si>
  <si>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</si>
  <si>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</si>
  <si>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</si>
  <si>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</si>
  <si>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</si>
  <si>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</si>
  <si>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</si>
  <si>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</si>
  <si>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</si>
  <si>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</si>
  <si>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</si>
  <si>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</si>
  <si>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</si>
  <si>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</si>
  <si>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</si>
  <si>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</si>
  <si>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</si>
  <si>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</si>
  <si>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</si>
  <si>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от 24 декабря 2019 года № 4-23/112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</si>
  <si>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</si>
  <si>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</si>
  <si>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</si>
  <si>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</si>
  <si>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</si>
  <si>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</si>
  <si>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</si>
  <si>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</si>
  <si>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2 07 05020 13 0000 150</t>
  </si>
  <si>
    <t>2 07 00000 00 0000 000</t>
  </si>
  <si>
    <t>2 07 05000 13 0000 150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</si>
  <si>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</si>
  <si>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2 02 40000 00 0000 150</t>
  </si>
  <si>
    <t>2 02 49999 00 0000 150</t>
  </si>
  <si>
    <t xml:space="preserve">2 02 49999 13 0000 150  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</si>
  <si>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</si>
  <si>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</si>
  <si>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 xml:space="preserve"> НА ПЛАНОВЫЙ ПЕРИОД 2021 И 2022 ГОДОВ</t>
  </si>
  <si>
    <t xml:space="preserve">Наименование </t>
  </si>
  <si>
    <t>Сумма (тыс. рублей)</t>
  </si>
  <si>
    <t>2021 год</t>
  </si>
  <si>
    <t>2022 год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</si>
  <si>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</si>
  <si>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</si>
  <si>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</si>
  <si>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</si>
  <si>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</si>
  <si>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</si>
  <si>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</si>
  <si>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000 1 13 02990 00 0000 130</t>
  </si>
  <si>
    <t>000 1 13 02995 13 0000 130</t>
  </si>
  <si>
    <t>116 00000 00 0000 000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</si>
  <si>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</si>
  <si>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</si>
  <si>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</si>
  <si>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000 2 02 04000 00 0000 151</t>
  </si>
  <si>
    <t>000 2 02 04999 00 0000 151</t>
  </si>
  <si>
    <t xml:space="preserve">000 2 02 04999 13 0000 151   </t>
  </si>
  <si>
    <t>000 2 07 00000 00 0000 000</t>
  </si>
  <si>
    <t>000 2 07 05000 13 0000 180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</si>
  <si>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</si>
  <si>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 xml:space="preserve"> 1 01 02040 01 0000 110</t>
  </si>
  <si>
    <t xml:space="preserve"> 1 05 03020 01 0000 110</t>
  </si>
  <si>
    <t xml:space="preserve"> 1 09  00000 00 0000 000</t>
  </si>
  <si>
    <t xml:space="preserve"> 1 09  04000 00 0000 110</t>
  </si>
  <si>
    <t xml:space="preserve"> 1 09  04050 00 0000 110</t>
  </si>
  <si>
    <t xml:space="preserve"> 1 09  04050 10 0000 110</t>
  </si>
  <si>
    <t xml:space="preserve"> 1 13 01000 00 0000 130</t>
  </si>
  <si>
    <t xml:space="preserve"> 1 13 01990 00 0000 130</t>
  </si>
  <si>
    <t xml:space="preserve"> 1 13 01995 13 0000 130</t>
  </si>
  <si>
    <t xml:space="preserve"> 1 13 02060 00 0000 130</t>
  </si>
  <si>
    <t xml:space="preserve"> 1 13 02065 13 0000 130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</si>
  <si>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</si>
  <si>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</si>
  <si>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</si>
  <si>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</si>
  <si>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</si>
  <si>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1 16 10000 00 0000 140</t>
  </si>
  <si>
    <t xml:space="preserve">Платежи в целях возмещения причиненного ущерба (убытков)
</t>
  </si>
  <si>
    <t>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</si>
  <si>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</si>
  <si>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</si>
  <si>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</si>
  <si>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</si>
  <si>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 xml:space="preserve"> 1 16 07000 00 0000 140</t>
  </si>
  <si>
    <t>от __ декабря 2020 года №___</t>
  </si>
  <si>
    <t>от __ декабря 2020 года № __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</si>
</sst>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10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6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 wrapText="1"/>
    </xf>
    <xf numFmtId="166" fontId="1" fillId="0" borderId="0" xfId="1" applyNumberFormat="1" applyFont="1" applyFill="1" applyBorder="1" applyAlignment="1" applyProtection="1">
      <alignment horizontal="center" vertical="center"/>
      <protection locked="0"/>
    </xf>
    <xf numFmtId="170" fontId="7" fillId="0" borderId="2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justify" wrapText="1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view="pageBreakPreview" zoomScale="90" zoomScaleSheetLayoutView="90" workbookViewId="0">
      <selection activeCell="E3" sqref="E3"/>
    </sheetView>
  </sheetViews>
  <sheetFormatPr defaultColWidth="9" defaultRowHeight="15.75"/>
  <cols>
    <col min="1" max="1" width="28.42578125" style="1" bestFit="1" customWidth="1"/>
    <col min="2" max="2" width="142.7109375" style="1" customWidth="1"/>
    <col min="3" max="3" width="14" style="62" hidden="1" customWidth="1"/>
    <col min="4" max="4" width="11.7109375" style="1" hidden="1" customWidth="1"/>
    <col min="5" max="5" width="14.140625" style="1" customWidth="1"/>
    <col min="6" max="16384" width="9" style="1"/>
  </cols>
  <sheetData>
    <row r="1" spans="1:5">
      <c r="E1" s="69" t="s">
        <v>0</v>
      </c>
    </row>
    <row r="2" spans="1:5">
      <c r="E2" s="69" t="s">
        <v>51</v>
      </c>
    </row>
    <row r="3" spans="1:5">
      <c r="E3" s="69" t="s">
        <v>298</v>
      </c>
    </row>
    <row r="4" spans="1:5">
      <c r="E4" s="69"/>
    </row>
    <row r="5" spans="1:5">
      <c r="B5" s="68"/>
      <c r="C5" s="1"/>
      <c r="E5" s="69" t="s">
        <v>0</v>
      </c>
    </row>
    <row r="6" spans="1:5">
      <c r="B6" s="68"/>
      <c r="C6" s="1"/>
      <c r="E6" s="69" t="s">
        <v>51</v>
      </c>
    </row>
    <row r="7" spans="1:5">
      <c r="B7" s="68"/>
      <c r="C7" s="1"/>
      <c r="E7" s="69" t="s">
        <v>231</v>
      </c>
    </row>
    <row r="8" spans="1:5">
      <c r="A8" s="49"/>
      <c r="B8" s="63"/>
      <c r="C8" s="51"/>
    </row>
    <row r="9" spans="1:5">
      <c r="A9" s="49"/>
      <c r="B9" s="49"/>
      <c r="C9" s="52"/>
    </row>
    <row r="10" spans="1:5">
      <c r="A10" s="97" t="s">
        <v>199</v>
      </c>
      <c r="B10" s="97"/>
      <c r="C10" s="97"/>
      <c r="D10" s="97"/>
      <c r="E10" s="97"/>
    </row>
    <row r="11" spans="1:5">
      <c r="A11" s="64"/>
      <c r="B11" s="64"/>
      <c r="C11" s="53"/>
    </row>
    <row r="12" spans="1:5">
      <c r="A12" s="2"/>
      <c r="B12" s="3"/>
      <c r="C12" s="50"/>
    </row>
    <row r="13" spans="1:5" ht="31.5">
      <c r="A13" s="40" t="s">
        <v>166</v>
      </c>
      <c r="B13" s="41" t="s">
        <v>126</v>
      </c>
      <c r="C13" s="42" t="s">
        <v>127</v>
      </c>
      <c r="D13" s="74" t="s">
        <v>232</v>
      </c>
      <c r="E13" s="42" t="s">
        <v>127</v>
      </c>
    </row>
    <row r="14" spans="1:5">
      <c r="A14" s="70" t="s">
        <v>129</v>
      </c>
      <c r="B14" s="15" t="s">
        <v>12</v>
      </c>
      <c r="C14" s="47">
        <f>C15+C31+C21+C35+C43+C51+C74+C81+C65+C47+C89</f>
        <v>154667.79999999999</v>
      </c>
      <c r="D14" s="47">
        <f>D15+D31+D21+D35+D43+D51+D74+D81+D65+D47+D89</f>
        <v>882.7</v>
      </c>
      <c r="E14" s="59">
        <f>C14+D14</f>
        <v>155550.5</v>
      </c>
    </row>
    <row r="15" spans="1:5">
      <c r="A15" s="11" t="s">
        <v>130</v>
      </c>
      <c r="B15" s="12" t="s">
        <v>120</v>
      </c>
      <c r="C15" s="54">
        <f>C16</f>
        <v>113778</v>
      </c>
      <c r="D15" s="54">
        <f>D16</f>
        <v>-28</v>
      </c>
      <c r="E15" s="59">
        <f t="shared" ref="E15:E78" si="0">C15+D15</f>
        <v>113750</v>
      </c>
    </row>
    <row r="16" spans="1:5">
      <c r="A16" s="8" t="s">
        <v>131</v>
      </c>
      <c r="B16" s="4" t="s">
        <v>1</v>
      </c>
      <c r="C16" s="55">
        <f>C17+C18+C19+C20</f>
        <v>113778</v>
      </c>
      <c r="D16" s="55">
        <f>D17+D18+D19+D20</f>
        <v>-28</v>
      </c>
      <c r="E16" s="55">
        <f t="shared" si="0"/>
        <v>113750</v>
      </c>
    </row>
    <row r="17" spans="1:5" ht="31.5">
      <c r="A17" s="8" t="s">
        <v>132</v>
      </c>
      <c r="B17" s="5" t="s">
        <v>99</v>
      </c>
      <c r="C17" s="55">
        <v>113000</v>
      </c>
      <c r="D17" s="55"/>
      <c r="E17" s="55">
        <f t="shared" si="0"/>
        <v>113000</v>
      </c>
    </row>
    <row r="18" spans="1:5" ht="47.25">
      <c r="A18" s="8" t="s">
        <v>133</v>
      </c>
      <c r="B18" s="5" t="s">
        <v>102</v>
      </c>
      <c r="C18" s="55">
        <v>350</v>
      </c>
      <c r="D18" s="55">
        <v>30</v>
      </c>
      <c r="E18" s="55">
        <f t="shared" si="0"/>
        <v>380</v>
      </c>
    </row>
    <row r="19" spans="1:5" ht="31.5">
      <c r="A19" s="8" t="s">
        <v>134</v>
      </c>
      <c r="B19" s="5" t="s">
        <v>113</v>
      </c>
      <c r="C19" s="55">
        <v>428</v>
      </c>
      <c r="D19" s="55">
        <v>-58</v>
      </c>
      <c r="E19" s="55">
        <f t="shared" si="0"/>
        <v>370</v>
      </c>
    </row>
    <row r="20" spans="1:5" ht="47.25" hidden="1">
      <c r="A20" s="8" t="s">
        <v>273</v>
      </c>
      <c r="B20" s="5" t="s">
        <v>34</v>
      </c>
      <c r="C20" s="55"/>
      <c r="D20" s="55"/>
      <c r="E20" s="55">
        <f t="shared" si="0"/>
        <v>0</v>
      </c>
    </row>
    <row r="21" spans="1:5">
      <c r="A21" s="11" t="s">
        <v>135</v>
      </c>
      <c r="B21" s="12" t="s">
        <v>52</v>
      </c>
      <c r="C21" s="54">
        <f>C22</f>
        <v>1420.8000000000002</v>
      </c>
      <c r="D21" s="54">
        <f>D22</f>
        <v>-128.30000000000001</v>
      </c>
      <c r="E21" s="59">
        <f t="shared" si="0"/>
        <v>1292.5000000000002</v>
      </c>
    </row>
    <row r="22" spans="1:5">
      <c r="A22" s="8" t="s">
        <v>136</v>
      </c>
      <c r="B22" s="5" t="s">
        <v>53</v>
      </c>
      <c r="C22" s="55">
        <f>C27+C23+C25+C29</f>
        <v>1420.8000000000002</v>
      </c>
      <c r="D22" s="55">
        <f>D27+D23+D25+D29</f>
        <v>-128.30000000000001</v>
      </c>
      <c r="E22" s="55">
        <f t="shared" si="0"/>
        <v>1292.5000000000002</v>
      </c>
    </row>
    <row r="23" spans="1:5" ht="31.5" customHeight="1">
      <c r="A23" s="71" t="s">
        <v>137</v>
      </c>
      <c r="B23" s="5" t="s">
        <v>54</v>
      </c>
      <c r="C23" s="55">
        <f>C24</f>
        <v>651</v>
      </c>
      <c r="D23" s="55">
        <f>D24</f>
        <v>-44.1</v>
      </c>
      <c r="E23" s="55">
        <f t="shared" si="0"/>
        <v>606.9</v>
      </c>
    </row>
    <row r="24" spans="1:5" ht="47.25">
      <c r="A24" s="71" t="s">
        <v>203</v>
      </c>
      <c r="B24" s="5" t="s">
        <v>204</v>
      </c>
      <c r="C24" s="55">
        <v>651</v>
      </c>
      <c r="D24" s="55">
        <v>-44.1</v>
      </c>
      <c r="E24" s="55">
        <f t="shared" si="0"/>
        <v>606.9</v>
      </c>
    </row>
    <row r="25" spans="1:5" ht="47.25">
      <c r="A25" s="71" t="s">
        <v>138</v>
      </c>
      <c r="B25" s="5" t="s">
        <v>55</v>
      </c>
      <c r="C25" s="55">
        <f>C26</f>
        <v>3.4</v>
      </c>
      <c r="D25" s="55">
        <f>D26</f>
        <v>0.4</v>
      </c>
      <c r="E25" s="55">
        <f t="shared" si="0"/>
        <v>3.8</v>
      </c>
    </row>
    <row r="26" spans="1:5" ht="63">
      <c r="A26" s="71" t="s">
        <v>205</v>
      </c>
      <c r="B26" s="5" t="s">
        <v>206</v>
      </c>
      <c r="C26" s="55">
        <v>3.4</v>
      </c>
      <c r="D26" s="55">
        <v>0.4</v>
      </c>
      <c r="E26" s="55">
        <f t="shared" si="0"/>
        <v>3.8</v>
      </c>
    </row>
    <row r="27" spans="1:5" ht="31.5" customHeight="1">
      <c r="A27" s="71" t="s">
        <v>139</v>
      </c>
      <c r="B27" s="5" t="s">
        <v>207</v>
      </c>
      <c r="C27" s="55">
        <f>C28</f>
        <v>850.4</v>
      </c>
      <c r="D27" s="55">
        <f>D28</f>
        <v>-67.2</v>
      </c>
      <c r="E27" s="55">
        <f t="shared" si="0"/>
        <v>783.19999999999993</v>
      </c>
    </row>
    <row r="28" spans="1:5" ht="47.25">
      <c r="A28" s="71" t="s">
        <v>208</v>
      </c>
      <c r="B28" s="5" t="s">
        <v>209</v>
      </c>
      <c r="C28" s="55">
        <v>850.4</v>
      </c>
      <c r="D28" s="55">
        <v>-67.2</v>
      </c>
      <c r="E28" s="55">
        <f t="shared" si="0"/>
        <v>783.19999999999993</v>
      </c>
    </row>
    <row r="29" spans="1:5" ht="31.5">
      <c r="A29" s="71" t="s">
        <v>167</v>
      </c>
      <c r="B29" s="5" t="s">
        <v>56</v>
      </c>
      <c r="C29" s="55">
        <f>C30</f>
        <v>-84</v>
      </c>
      <c r="D29" s="55">
        <f>D30</f>
        <v>-17.399999999999999</v>
      </c>
      <c r="E29" s="55">
        <f t="shared" si="0"/>
        <v>-101.4</v>
      </c>
    </row>
    <row r="30" spans="1:5" ht="47.25">
      <c r="A30" s="71" t="s">
        <v>210</v>
      </c>
      <c r="B30" s="5" t="s">
        <v>211</v>
      </c>
      <c r="C30" s="55">
        <v>-84</v>
      </c>
      <c r="D30" s="55">
        <v>-17.399999999999999</v>
      </c>
      <c r="E30" s="55">
        <f t="shared" si="0"/>
        <v>-101.4</v>
      </c>
    </row>
    <row r="31" spans="1:5">
      <c r="A31" s="11" t="s">
        <v>200</v>
      </c>
      <c r="B31" s="16" t="s">
        <v>3</v>
      </c>
      <c r="C31" s="54">
        <f>C32</f>
        <v>2</v>
      </c>
      <c r="D31" s="54">
        <f>D32</f>
        <v>0</v>
      </c>
      <c r="E31" s="59">
        <f t="shared" si="0"/>
        <v>2</v>
      </c>
    </row>
    <row r="32" spans="1:5">
      <c r="A32" s="8" t="s">
        <v>201</v>
      </c>
      <c r="B32" s="4" t="s">
        <v>4</v>
      </c>
      <c r="C32" s="55">
        <f>C34+C33</f>
        <v>2</v>
      </c>
      <c r="D32" s="55">
        <f>D34+D33</f>
        <v>0</v>
      </c>
      <c r="E32" s="55">
        <f t="shared" si="0"/>
        <v>2</v>
      </c>
    </row>
    <row r="33" spans="1:5">
      <c r="A33" s="8" t="s">
        <v>202</v>
      </c>
      <c r="B33" s="4" t="s">
        <v>4</v>
      </c>
      <c r="C33" s="55">
        <v>2</v>
      </c>
      <c r="D33" s="55"/>
      <c r="E33" s="55">
        <f t="shared" si="0"/>
        <v>2</v>
      </c>
    </row>
    <row r="34" spans="1:5" hidden="1">
      <c r="A34" s="8" t="s">
        <v>274</v>
      </c>
      <c r="B34" s="7" t="s">
        <v>27</v>
      </c>
      <c r="C34" s="55"/>
      <c r="D34" s="55"/>
      <c r="E34" s="55">
        <f t="shared" si="0"/>
        <v>0</v>
      </c>
    </row>
    <row r="35" spans="1:5">
      <c r="A35" s="11" t="s">
        <v>140</v>
      </c>
      <c r="B35" s="16" t="s">
        <v>119</v>
      </c>
      <c r="C35" s="54">
        <f>C36+C38</f>
        <v>34451</v>
      </c>
      <c r="D35" s="54">
        <f>D36+D38</f>
        <v>669</v>
      </c>
      <c r="E35" s="59">
        <f t="shared" si="0"/>
        <v>35120</v>
      </c>
    </row>
    <row r="36" spans="1:5">
      <c r="A36" s="9" t="s">
        <v>141</v>
      </c>
      <c r="B36" s="6" t="s">
        <v>5</v>
      </c>
      <c r="C36" s="55">
        <f>C37</f>
        <v>18500</v>
      </c>
      <c r="D36" s="55">
        <f>D37</f>
        <v>0</v>
      </c>
      <c r="E36" s="55">
        <f t="shared" si="0"/>
        <v>18500</v>
      </c>
    </row>
    <row r="37" spans="1:5" ht="31.5">
      <c r="A37" s="9" t="s">
        <v>142</v>
      </c>
      <c r="B37" s="6" t="s">
        <v>85</v>
      </c>
      <c r="C37" s="55">
        <v>18500</v>
      </c>
      <c r="D37" s="55"/>
      <c r="E37" s="55">
        <f t="shared" si="0"/>
        <v>18500</v>
      </c>
    </row>
    <row r="38" spans="1:5" s="37" customFormat="1">
      <c r="A38" s="35" t="s">
        <v>143</v>
      </c>
      <c r="B38" s="36" t="s">
        <v>6</v>
      </c>
      <c r="C38" s="56">
        <f>C39+C41</f>
        <v>15951</v>
      </c>
      <c r="D38" s="56">
        <f>D39+D41</f>
        <v>669</v>
      </c>
      <c r="E38" s="55">
        <f t="shared" si="0"/>
        <v>16620</v>
      </c>
    </row>
    <row r="39" spans="1:5" s="37" customFormat="1">
      <c r="A39" s="35" t="s">
        <v>144</v>
      </c>
      <c r="B39" s="36" t="s">
        <v>86</v>
      </c>
      <c r="C39" s="56">
        <f>C40</f>
        <v>12751</v>
      </c>
      <c r="D39" s="56">
        <f>D40</f>
        <v>669</v>
      </c>
      <c r="E39" s="55">
        <f t="shared" si="0"/>
        <v>13420</v>
      </c>
    </row>
    <row r="40" spans="1:5" s="37" customFormat="1">
      <c r="A40" s="35" t="s">
        <v>145</v>
      </c>
      <c r="B40" s="36" t="s">
        <v>87</v>
      </c>
      <c r="C40" s="56">
        <v>12751</v>
      </c>
      <c r="D40" s="56">
        <v>669</v>
      </c>
      <c r="E40" s="55">
        <f t="shared" si="0"/>
        <v>13420</v>
      </c>
    </row>
    <row r="41" spans="1:5" s="37" customFormat="1">
      <c r="A41" s="35" t="s">
        <v>146</v>
      </c>
      <c r="B41" s="36" t="s">
        <v>88</v>
      </c>
      <c r="C41" s="56">
        <f>C42</f>
        <v>3200</v>
      </c>
      <c r="D41" s="56">
        <f>D42</f>
        <v>0</v>
      </c>
      <c r="E41" s="55">
        <f t="shared" si="0"/>
        <v>3200</v>
      </c>
    </row>
    <row r="42" spans="1:5" s="37" customFormat="1">
      <c r="A42" s="35" t="s">
        <v>147</v>
      </c>
      <c r="B42" s="36" t="s">
        <v>89</v>
      </c>
      <c r="C42" s="56">
        <v>3200</v>
      </c>
      <c r="D42" s="56"/>
      <c r="E42" s="55">
        <f t="shared" si="0"/>
        <v>3200</v>
      </c>
    </row>
    <row r="43" spans="1:5">
      <c r="A43" s="72" t="s">
        <v>172</v>
      </c>
      <c r="B43" s="17" t="s">
        <v>47</v>
      </c>
      <c r="C43" s="54">
        <f t="shared" ref="C43:D45" si="1">C44</f>
        <v>40</v>
      </c>
      <c r="D43" s="54">
        <f t="shared" si="1"/>
        <v>34</v>
      </c>
      <c r="E43" s="59">
        <f t="shared" si="0"/>
        <v>74</v>
      </c>
    </row>
    <row r="44" spans="1:5">
      <c r="A44" s="8" t="s">
        <v>196</v>
      </c>
      <c r="B44" s="6" t="s">
        <v>48</v>
      </c>
      <c r="C44" s="55">
        <f t="shared" si="1"/>
        <v>40</v>
      </c>
      <c r="D44" s="55">
        <f t="shared" si="1"/>
        <v>34</v>
      </c>
      <c r="E44" s="55">
        <f t="shared" si="0"/>
        <v>74</v>
      </c>
    </row>
    <row r="45" spans="1:5" ht="31.5">
      <c r="A45" s="8" t="s">
        <v>197</v>
      </c>
      <c r="B45" s="6" t="s">
        <v>49</v>
      </c>
      <c r="C45" s="55">
        <f t="shared" si="1"/>
        <v>40</v>
      </c>
      <c r="D45" s="55">
        <f t="shared" si="1"/>
        <v>34</v>
      </c>
      <c r="E45" s="55">
        <f t="shared" si="0"/>
        <v>74</v>
      </c>
    </row>
    <row r="46" spans="1:5" ht="47.25">
      <c r="A46" s="8" t="s">
        <v>198</v>
      </c>
      <c r="B46" s="6" t="s">
        <v>50</v>
      </c>
      <c r="C46" s="55">
        <v>40</v>
      </c>
      <c r="D46" s="55">
        <v>34</v>
      </c>
      <c r="E46" s="55">
        <f t="shared" si="0"/>
        <v>74</v>
      </c>
    </row>
    <row r="47" spans="1:5" hidden="1">
      <c r="A47" s="30" t="s">
        <v>275</v>
      </c>
      <c r="B47" s="31" t="s">
        <v>20</v>
      </c>
      <c r="C47" s="57">
        <f t="shared" ref="C47:D49" si="2">C48</f>
        <v>0</v>
      </c>
      <c r="D47" s="57">
        <f t="shared" si="2"/>
        <v>0</v>
      </c>
      <c r="E47" s="55">
        <f t="shared" si="0"/>
        <v>0</v>
      </c>
    </row>
    <row r="48" spans="1:5" hidden="1">
      <c r="A48" s="32" t="s">
        <v>276</v>
      </c>
      <c r="B48" s="33" t="s">
        <v>22</v>
      </c>
      <c r="C48" s="58">
        <f t="shared" si="2"/>
        <v>0</v>
      </c>
      <c r="D48" s="58">
        <f t="shared" si="2"/>
        <v>0</v>
      </c>
      <c r="E48" s="55">
        <f t="shared" si="0"/>
        <v>0</v>
      </c>
    </row>
    <row r="49" spans="1:5" hidden="1">
      <c r="A49" s="32" t="s">
        <v>277</v>
      </c>
      <c r="B49" s="33" t="s">
        <v>24</v>
      </c>
      <c r="C49" s="58">
        <f t="shared" si="2"/>
        <v>0</v>
      </c>
      <c r="D49" s="58">
        <f t="shared" si="2"/>
        <v>0</v>
      </c>
      <c r="E49" s="55">
        <f t="shared" si="0"/>
        <v>0</v>
      </c>
    </row>
    <row r="50" spans="1:5" hidden="1">
      <c r="A50" s="32" t="s">
        <v>278</v>
      </c>
      <c r="B50" s="33" t="s">
        <v>25</v>
      </c>
      <c r="C50" s="58"/>
      <c r="D50" s="58"/>
      <c r="E50" s="55">
        <f t="shared" si="0"/>
        <v>0</v>
      </c>
    </row>
    <row r="51" spans="1:5" ht="31.5">
      <c r="A51" s="11" t="s">
        <v>148</v>
      </c>
      <c r="B51" s="16" t="s">
        <v>118</v>
      </c>
      <c r="C51" s="54">
        <f>C52+C59+C62</f>
        <v>4263</v>
      </c>
      <c r="D51" s="54">
        <f>D52+D59+D62</f>
        <v>332</v>
      </c>
      <c r="E51" s="59">
        <f t="shared" si="0"/>
        <v>4595</v>
      </c>
    </row>
    <row r="52" spans="1:5" ht="48" customHeight="1">
      <c r="A52" s="8" t="s">
        <v>149</v>
      </c>
      <c r="B52" s="19" t="s">
        <v>17</v>
      </c>
      <c r="C52" s="55">
        <f>C53+C55+C57</f>
        <v>3303</v>
      </c>
      <c r="D52" s="55">
        <f>D53+D55+D57</f>
        <v>300</v>
      </c>
      <c r="E52" s="55">
        <f t="shared" si="0"/>
        <v>3603</v>
      </c>
    </row>
    <row r="53" spans="1:5" ht="31.5" customHeight="1">
      <c r="A53" s="8" t="s">
        <v>150</v>
      </c>
      <c r="B53" s="19" t="s">
        <v>8</v>
      </c>
      <c r="C53" s="55">
        <f t="shared" ref="C53:D53" si="3">C54</f>
        <v>3097</v>
      </c>
      <c r="D53" s="55">
        <f t="shared" si="3"/>
        <v>0</v>
      </c>
      <c r="E53" s="55">
        <f t="shared" si="0"/>
        <v>3097</v>
      </c>
    </row>
    <row r="54" spans="1:5" ht="47.25">
      <c r="A54" s="8" t="s">
        <v>151</v>
      </c>
      <c r="B54" s="19" t="s">
        <v>84</v>
      </c>
      <c r="C54" s="55">
        <v>3097</v>
      </c>
      <c r="D54" s="55"/>
      <c r="E54" s="55">
        <f t="shared" si="0"/>
        <v>3097</v>
      </c>
    </row>
    <row r="55" spans="1:5" ht="47.25">
      <c r="A55" s="8" t="s">
        <v>152</v>
      </c>
      <c r="B55" s="19" t="s">
        <v>62</v>
      </c>
      <c r="C55" s="55">
        <f>C56</f>
        <v>13</v>
      </c>
      <c r="D55" s="55">
        <f>D56</f>
        <v>0</v>
      </c>
      <c r="E55" s="55">
        <f t="shared" si="0"/>
        <v>13</v>
      </c>
    </row>
    <row r="56" spans="1:5" ht="31.5">
      <c r="A56" s="8" t="s">
        <v>153</v>
      </c>
      <c r="B56" s="19" t="s">
        <v>83</v>
      </c>
      <c r="C56" s="55">
        <v>13</v>
      </c>
      <c r="D56" s="55"/>
      <c r="E56" s="55">
        <f t="shared" si="0"/>
        <v>13</v>
      </c>
    </row>
    <row r="57" spans="1:5">
      <c r="A57" s="8" t="s">
        <v>168</v>
      </c>
      <c r="B57" s="19" t="s">
        <v>169</v>
      </c>
      <c r="C57" s="55">
        <f>C58</f>
        <v>193</v>
      </c>
      <c r="D57" s="55">
        <f>D58</f>
        <v>300</v>
      </c>
      <c r="E57" s="55">
        <f t="shared" si="0"/>
        <v>493</v>
      </c>
    </row>
    <row r="58" spans="1:5">
      <c r="A58" s="8" t="s">
        <v>170</v>
      </c>
      <c r="B58" s="19" t="s">
        <v>171</v>
      </c>
      <c r="C58" s="55">
        <v>193</v>
      </c>
      <c r="D58" s="55">
        <v>300</v>
      </c>
      <c r="E58" s="55">
        <f t="shared" si="0"/>
        <v>493</v>
      </c>
    </row>
    <row r="59" spans="1:5" hidden="1">
      <c r="A59" s="8" t="s">
        <v>154</v>
      </c>
      <c r="B59" s="19" t="s">
        <v>114</v>
      </c>
      <c r="C59" s="55">
        <f>C60</f>
        <v>0</v>
      </c>
      <c r="D59" s="55">
        <f>D60</f>
        <v>0</v>
      </c>
      <c r="E59" s="55">
        <f t="shared" si="0"/>
        <v>0</v>
      </c>
    </row>
    <row r="60" spans="1:5" ht="31.5" hidden="1">
      <c r="A60" s="8" t="s">
        <v>155</v>
      </c>
      <c r="B60" s="19" t="s">
        <v>115</v>
      </c>
      <c r="C60" s="55">
        <f>C61</f>
        <v>0</v>
      </c>
      <c r="D60" s="55">
        <f>D61</f>
        <v>0</v>
      </c>
      <c r="E60" s="55">
        <f t="shared" si="0"/>
        <v>0</v>
      </c>
    </row>
    <row r="61" spans="1:5" ht="31.5" hidden="1">
      <c r="A61" s="8" t="s">
        <v>156</v>
      </c>
      <c r="B61" s="19" t="s">
        <v>116</v>
      </c>
      <c r="C61" s="55"/>
      <c r="D61" s="55"/>
      <c r="E61" s="55">
        <f t="shared" si="0"/>
        <v>0</v>
      </c>
    </row>
    <row r="62" spans="1:5" ht="47.25">
      <c r="A62" s="8" t="s">
        <v>212</v>
      </c>
      <c r="B62" s="19" t="s">
        <v>213</v>
      </c>
      <c r="C62" s="55">
        <f>C63</f>
        <v>960</v>
      </c>
      <c r="D62" s="55">
        <f>D63</f>
        <v>32</v>
      </c>
      <c r="E62" s="55">
        <f t="shared" si="0"/>
        <v>992</v>
      </c>
    </row>
    <row r="63" spans="1:5" ht="47.25">
      <c r="A63" s="8" t="s">
        <v>214</v>
      </c>
      <c r="B63" s="19" t="s">
        <v>215</v>
      </c>
      <c r="C63" s="55">
        <f>C64</f>
        <v>960</v>
      </c>
      <c r="D63" s="55">
        <f>D64</f>
        <v>32</v>
      </c>
      <c r="E63" s="55">
        <f t="shared" si="0"/>
        <v>992</v>
      </c>
    </row>
    <row r="64" spans="1:5" ht="31.5" customHeight="1">
      <c r="A64" s="8" t="s">
        <v>216</v>
      </c>
      <c r="B64" s="19" t="s">
        <v>217</v>
      </c>
      <c r="C64" s="55">
        <v>960</v>
      </c>
      <c r="D64" s="55">
        <v>32</v>
      </c>
      <c r="E64" s="55">
        <f t="shared" si="0"/>
        <v>992</v>
      </c>
    </row>
    <row r="65" spans="1:5" hidden="1">
      <c r="A65" s="18" t="s">
        <v>175</v>
      </c>
      <c r="B65" s="16" t="s">
        <v>195</v>
      </c>
      <c r="C65" s="54">
        <f>C66+C69</f>
        <v>0</v>
      </c>
      <c r="D65" s="54">
        <f>D66+D69</f>
        <v>0</v>
      </c>
      <c r="E65" s="55">
        <f t="shared" si="0"/>
        <v>0</v>
      </c>
    </row>
    <row r="66" spans="1:5" hidden="1">
      <c r="A66" s="8" t="s">
        <v>279</v>
      </c>
      <c r="B66" s="19" t="s">
        <v>28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idden="1">
      <c r="A67" s="8" t="s">
        <v>280</v>
      </c>
      <c r="B67" s="19" t="s">
        <v>29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idden="1">
      <c r="A68" s="8" t="s">
        <v>281</v>
      </c>
      <c r="B68" s="19" t="s">
        <v>98</v>
      </c>
      <c r="C68" s="55"/>
      <c r="D68" s="55"/>
      <c r="E68" s="55">
        <f t="shared" si="0"/>
        <v>0</v>
      </c>
    </row>
    <row r="69" spans="1:5" hidden="1">
      <c r="A69" s="8" t="s">
        <v>176</v>
      </c>
      <c r="B69" s="19" t="s">
        <v>30</v>
      </c>
      <c r="C69" s="55">
        <f>C72+C70</f>
        <v>0</v>
      </c>
      <c r="D69" s="55">
        <f>D72+D70</f>
        <v>0</v>
      </c>
      <c r="E69" s="55">
        <f t="shared" si="0"/>
        <v>0</v>
      </c>
    </row>
    <row r="70" spans="1:5" hidden="1">
      <c r="A70" s="8" t="s">
        <v>282</v>
      </c>
      <c r="B70" s="19" t="s">
        <v>46</v>
      </c>
      <c r="C70" s="55">
        <f>C71</f>
        <v>0</v>
      </c>
      <c r="D70" s="55">
        <f>D71</f>
        <v>0</v>
      </c>
      <c r="E70" s="55">
        <f t="shared" si="0"/>
        <v>0</v>
      </c>
    </row>
    <row r="71" spans="1:5" hidden="1">
      <c r="A71" s="8" t="s">
        <v>283</v>
      </c>
      <c r="B71" s="19" t="s">
        <v>82</v>
      </c>
      <c r="C71" s="55"/>
      <c r="D71" s="55"/>
      <c r="E71" s="55">
        <f t="shared" si="0"/>
        <v>0</v>
      </c>
    </row>
    <row r="72" spans="1:5" hidden="1">
      <c r="A72" s="8" t="s">
        <v>177</v>
      </c>
      <c r="B72" s="19" t="s">
        <v>31</v>
      </c>
      <c r="C72" s="55">
        <f>C73</f>
        <v>0</v>
      </c>
      <c r="D72" s="55">
        <f>D73</f>
        <v>0</v>
      </c>
      <c r="E72" s="55">
        <f t="shared" si="0"/>
        <v>0</v>
      </c>
    </row>
    <row r="73" spans="1:5" hidden="1">
      <c r="A73" s="8" t="s">
        <v>178</v>
      </c>
      <c r="B73" s="19" t="s">
        <v>96</v>
      </c>
      <c r="C73" s="55"/>
      <c r="D73" s="55"/>
      <c r="E73" s="55">
        <f t="shared" si="0"/>
        <v>0</v>
      </c>
    </row>
    <row r="74" spans="1:5">
      <c r="A74" s="11" t="s">
        <v>157</v>
      </c>
      <c r="B74" s="16" t="s">
        <v>117</v>
      </c>
      <c r="C74" s="54">
        <f>C78+C75</f>
        <v>671</v>
      </c>
      <c r="D74" s="54">
        <f>D78+D75</f>
        <v>0</v>
      </c>
      <c r="E74" s="59">
        <f t="shared" si="0"/>
        <v>671</v>
      </c>
    </row>
    <row r="75" spans="1:5" ht="47.25" hidden="1">
      <c r="A75" s="8" t="s">
        <v>67</v>
      </c>
      <c r="B75" s="4" t="s">
        <v>64</v>
      </c>
      <c r="C75" s="55">
        <f>C76</f>
        <v>0</v>
      </c>
      <c r="D75" s="55">
        <f>D76</f>
        <v>0</v>
      </c>
      <c r="E75" s="55">
        <f t="shared" si="0"/>
        <v>0</v>
      </c>
    </row>
    <row r="76" spans="1:5" ht="47.25" hidden="1" customHeight="1">
      <c r="A76" s="8" t="s">
        <v>79</v>
      </c>
      <c r="B76" s="4" t="s">
        <v>80</v>
      </c>
      <c r="C76" s="55">
        <f>C77</f>
        <v>0</v>
      </c>
      <c r="D76" s="55">
        <f>D77</f>
        <v>0</v>
      </c>
      <c r="E76" s="55">
        <f t="shared" si="0"/>
        <v>0</v>
      </c>
    </row>
    <row r="77" spans="1:5" ht="48.75" hidden="1" customHeight="1">
      <c r="A77" s="8" t="s">
        <v>77</v>
      </c>
      <c r="B77" s="4" t="s">
        <v>78</v>
      </c>
      <c r="C77" s="55"/>
      <c r="D77" s="55"/>
      <c r="E77" s="55">
        <f t="shared" si="0"/>
        <v>0</v>
      </c>
    </row>
    <row r="78" spans="1:5">
      <c r="A78" s="71" t="s">
        <v>158</v>
      </c>
      <c r="B78" s="19" t="s">
        <v>63</v>
      </c>
      <c r="C78" s="55">
        <f t="shared" ref="C78:D79" si="4">C79</f>
        <v>671</v>
      </c>
      <c r="D78" s="55">
        <f t="shared" si="4"/>
        <v>0</v>
      </c>
      <c r="E78" s="55">
        <f t="shared" si="0"/>
        <v>671</v>
      </c>
    </row>
    <row r="79" spans="1:5">
      <c r="A79" s="71" t="s">
        <v>159</v>
      </c>
      <c r="B79" s="19" t="s">
        <v>11</v>
      </c>
      <c r="C79" s="55">
        <f t="shared" si="4"/>
        <v>671</v>
      </c>
      <c r="D79" s="55">
        <f t="shared" si="4"/>
        <v>0</v>
      </c>
      <c r="E79" s="55">
        <f t="shared" ref="E79:E143" si="5">C79+D79</f>
        <v>671</v>
      </c>
    </row>
    <row r="80" spans="1:5" ht="31.5">
      <c r="A80" s="71" t="s">
        <v>160</v>
      </c>
      <c r="B80" s="19" t="s">
        <v>76</v>
      </c>
      <c r="C80" s="55">
        <v>671</v>
      </c>
      <c r="D80" s="55"/>
      <c r="E80" s="55">
        <f t="shared" si="5"/>
        <v>671</v>
      </c>
    </row>
    <row r="81" spans="1:5">
      <c r="A81" s="11" t="s">
        <v>179</v>
      </c>
      <c r="B81" s="16" t="s">
        <v>35</v>
      </c>
      <c r="C81" s="59">
        <f>C82+C85</f>
        <v>42</v>
      </c>
      <c r="D81" s="59">
        <f>D82+D85</f>
        <v>4</v>
      </c>
      <c r="E81" s="59">
        <f t="shared" si="5"/>
        <v>46</v>
      </c>
    </row>
    <row r="82" spans="1:5" ht="48.75" customHeight="1">
      <c r="A82" s="71" t="s">
        <v>296</v>
      </c>
      <c r="B82" s="19" t="s">
        <v>284</v>
      </c>
      <c r="C82" s="55">
        <f t="shared" ref="C82:C83" si="6">C83</f>
        <v>26</v>
      </c>
      <c r="D82" s="55">
        <f>D83</f>
        <v>4</v>
      </c>
      <c r="E82" s="55">
        <f t="shared" si="5"/>
        <v>30</v>
      </c>
    </row>
    <row r="83" spans="1:5" ht="31.5">
      <c r="A83" s="71" t="s">
        <v>285</v>
      </c>
      <c r="B83" s="19" t="s">
        <v>286</v>
      </c>
      <c r="C83" s="55">
        <f t="shared" si="6"/>
        <v>26</v>
      </c>
      <c r="D83" s="55">
        <f>D84</f>
        <v>4</v>
      </c>
      <c r="E83" s="55">
        <f t="shared" si="5"/>
        <v>30</v>
      </c>
    </row>
    <row r="84" spans="1:5" ht="31.5">
      <c r="A84" s="71" t="s">
        <v>287</v>
      </c>
      <c r="B84" s="19" t="s">
        <v>288</v>
      </c>
      <c r="C84" s="55">
        <v>26</v>
      </c>
      <c r="D84" s="55">
        <v>4</v>
      </c>
      <c r="E84" s="55">
        <f t="shared" si="5"/>
        <v>30</v>
      </c>
    </row>
    <row r="85" spans="1:5" ht="21.75" customHeight="1">
      <c r="A85" s="71" t="s">
        <v>289</v>
      </c>
      <c r="B85" s="19" t="s">
        <v>290</v>
      </c>
      <c r="C85" s="55">
        <f>C86</f>
        <v>16</v>
      </c>
      <c r="D85" s="55">
        <f>D86</f>
        <v>0</v>
      </c>
      <c r="E85" s="55">
        <f t="shared" si="5"/>
        <v>16</v>
      </c>
    </row>
    <row r="86" spans="1:5" ht="33.75" customHeight="1">
      <c r="A86" s="71" t="s">
        <v>291</v>
      </c>
      <c r="B86" s="19" t="s">
        <v>292</v>
      </c>
      <c r="C86" s="55">
        <f>C87</f>
        <v>16</v>
      </c>
      <c r="D86" s="55">
        <f>D87</f>
        <v>0</v>
      </c>
      <c r="E86" s="55">
        <f t="shared" si="5"/>
        <v>16</v>
      </c>
    </row>
    <row r="87" spans="1:5" ht="33" customHeight="1">
      <c r="A87" s="71" t="s">
        <v>293</v>
      </c>
      <c r="B87" s="19" t="s">
        <v>294</v>
      </c>
      <c r="C87" s="55">
        <v>16</v>
      </c>
      <c r="D87" s="55"/>
      <c r="E87" s="55">
        <f t="shared" si="5"/>
        <v>16</v>
      </c>
    </row>
    <row r="88" spans="1:5" hidden="1">
      <c r="A88" s="71" t="s">
        <v>174</v>
      </c>
      <c r="B88" s="19" t="s">
        <v>108</v>
      </c>
      <c r="C88" s="55"/>
      <c r="D88" s="55"/>
      <c r="E88" s="55"/>
    </row>
    <row r="89" spans="1:5" s="44" customFormat="1" hidden="1">
      <c r="A89" s="73" t="s">
        <v>161</v>
      </c>
      <c r="B89" s="43" t="s">
        <v>104</v>
      </c>
      <c r="C89" s="59">
        <f>C90</f>
        <v>0</v>
      </c>
      <c r="D89" s="59">
        <f>D90</f>
        <v>0</v>
      </c>
      <c r="E89" s="55">
        <f t="shared" si="5"/>
        <v>0</v>
      </c>
    </row>
    <row r="90" spans="1:5" hidden="1">
      <c r="A90" s="71" t="s">
        <v>162</v>
      </c>
      <c r="B90" s="19" t="s">
        <v>105</v>
      </c>
      <c r="C90" s="55">
        <f>C91</f>
        <v>0</v>
      </c>
      <c r="D90" s="55">
        <f>D91</f>
        <v>0</v>
      </c>
      <c r="E90" s="55">
        <f t="shared" si="5"/>
        <v>0</v>
      </c>
    </row>
    <row r="91" spans="1:5" hidden="1">
      <c r="A91" s="71" t="s">
        <v>163</v>
      </c>
      <c r="B91" s="19" t="s">
        <v>106</v>
      </c>
      <c r="C91" s="55"/>
      <c r="D91" s="55"/>
      <c r="E91" s="55">
        <f t="shared" si="5"/>
        <v>0</v>
      </c>
    </row>
    <row r="92" spans="1:5">
      <c r="A92" s="70" t="s">
        <v>164</v>
      </c>
      <c r="B92" s="15" t="s">
        <v>7</v>
      </c>
      <c r="C92" s="54">
        <f>C93+C137+C141</f>
        <v>147364.80000000002</v>
      </c>
      <c r="D92" s="54">
        <f>D93+D137+D141</f>
        <v>-2082.4</v>
      </c>
      <c r="E92" s="59">
        <f t="shared" si="5"/>
        <v>145282.40000000002</v>
      </c>
    </row>
    <row r="93" spans="1:5" ht="16.5" customHeight="1">
      <c r="A93" s="11" t="s">
        <v>165</v>
      </c>
      <c r="B93" s="12" t="s">
        <v>75</v>
      </c>
      <c r="C93" s="54">
        <f>C94+C101+C127+C124</f>
        <v>147344.80000000002</v>
      </c>
      <c r="D93" s="54">
        <f>D94+D101+D127+D124</f>
        <v>-2082.4</v>
      </c>
      <c r="E93" s="59">
        <f t="shared" si="5"/>
        <v>145262.40000000002</v>
      </c>
    </row>
    <row r="94" spans="1:5" s="13" customFormat="1">
      <c r="A94" s="11" t="s">
        <v>183</v>
      </c>
      <c r="B94" s="16" t="s">
        <v>128</v>
      </c>
      <c r="C94" s="54">
        <f>C95+C97+C99</f>
        <v>1196.0999999999999</v>
      </c>
      <c r="D94" s="54">
        <f>D95+D97+D99</f>
        <v>0</v>
      </c>
      <c r="E94" s="59">
        <f t="shared" si="5"/>
        <v>1196.0999999999999</v>
      </c>
    </row>
    <row r="95" spans="1:5" hidden="1">
      <c r="A95" s="8" t="s">
        <v>184</v>
      </c>
      <c r="B95" s="4" t="s">
        <v>100</v>
      </c>
      <c r="C95" s="55">
        <f>C96</f>
        <v>0</v>
      </c>
      <c r="D95" s="55">
        <f>D96</f>
        <v>0</v>
      </c>
      <c r="E95" s="55">
        <f t="shared" si="5"/>
        <v>0</v>
      </c>
    </row>
    <row r="96" spans="1:5" hidden="1">
      <c r="A96" s="20" t="s">
        <v>185</v>
      </c>
      <c r="B96" s="21" t="s">
        <v>220</v>
      </c>
      <c r="C96" s="55"/>
      <c r="D96" s="55"/>
      <c r="E96" s="55">
        <f t="shared" si="5"/>
        <v>0</v>
      </c>
    </row>
    <row r="97" spans="1:5" hidden="1">
      <c r="A97" s="10" t="s">
        <v>186</v>
      </c>
      <c r="B97" s="22" t="s">
        <v>9</v>
      </c>
      <c r="C97" s="55">
        <f>C98</f>
        <v>0</v>
      </c>
      <c r="D97" s="55">
        <f>D98</f>
        <v>0</v>
      </c>
      <c r="E97" s="55">
        <f t="shared" si="5"/>
        <v>0</v>
      </c>
    </row>
    <row r="98" spans="1:5" hidden="1">
      <c r="A98" s="10" t="s">
        <v>187</v>
      </c>
      <c r="B98" s="22" t="s">
        <v>95</v>
      </c>
      <c r="C98" s="55"/>
      <c r="D98" s="55"/>
      <c r="E98" s="55">
        <f t="shared" si="5"/>
        <v>0</v>
      </c>
    </row>
    <row r="99" spans="1:5" ht="15.75" customHeight="1">
      <c r="A99" s="10" t="s">
        <v>222</v>
      </c>
      <c r="B99" s="22" t="s">
        <v>223</v>
      </c>
      <c r="C99" s="55">
        <f>C100</f>
        <v>1196.0999999999999</v>
      </c>
      <c r="D99" s="55">
        <f>D100</f>
        <v>0</v>
      </c>
      <c r="E99" s="55">
        <f t="shared" si="5"/>
        <v>1196.0999999999999</v>
      </c>
    </row>
    <row r="100" spans="1:5">
      <c r="A100" s="10" t="s">
        <v>224</v>
      </c>
      <c r="B100" s="22" t="s">
        <v>225</v>
      </c>
      <c r="C100" s="55">
        <v>1196.0999999999999</v>
      </c>
      <c r="D100" s="55"/>
      <c r="E100" s="55">
        <f t="shared" si="5"/>
        <v>1196.0999999999999</v>
      </c>
    </row>
    <row r="101" spans="1:5" s="13" customFormat="1">
      <c r="A101" s="23" t="s">
        <v>188</v>
      </c>
      <c r="B101" s="12" t="s">
        <v>57</v>
      </c>
      <c r="C101" s="54">
        <f>C102+C111+C106+C104+C108</f>
        <v>137066.30000000002</v>
      </c>
      <c r="D101" s="54">
        <f>D102+D111+D106+D104+D108</f>
        <v>0</v>
      </c>
      <c r="E101" s="59">
        <f t="shared" si="5"/>
        <v>137066.30000000002</v>
      </c>
    </row>
    <row r="102" spans="1:5" s="46" customFormat="1" hidden="1">
      <c r="A102" s="45" t="s">
        <v>112</v>
      </c>
      <c r="B102" s="14" t="s">
        <v>111</v>
      </c>
      <c r="C102" s="60">
        <f>C103</f>
        <v>0</v>
      </c>
      <c r="D102" s="60">
        <f>D103</f>
        <v>0</v>
      </c>
      <c r="E102" s="55">
        <f t="shared" si="5"/>
        <v>0</v>
      </c>
    </row>
    <row r="103" spans="1:5" s="46" customFormat="1" hidden="1">
      <c r="A103" s="45" t="s">
        <v>109</v>
      </c>
      <c r="B103" s="14" t="s">
        <v>110</v>
      </c>
      <c r="C103" s="60"/>
      <c r="D103" s="60"/>
      <c r="E103" s="55">
        <f t="shared" si="5"/>
        <v>0</v>
      </c>
    </row>
    <row r="104" spans="1:5" s="46" customFormat="1" ht="15.75" hidden="1" customHeight="1">
      <c r="A104" s="45" t="s">
        <v>189</v>
      </c>
      <c r="B104" s="14" t="s">
        <v>180</v>
      </c>
      <c r="C104" s="60">
        <f>C105</f>
        <v>0</v>
      </c>
      <c r="D104" s="60">
        <f>D105</f>
        <v>0</v>
      </c>
      <c r="E104" s="55">
        <f t="shared" si="5"/>
        <v>0</v>
      </c>
    </row>
    <row r="105" spans="1:5" s="46" customFormat="1" ht="31.5" hidden="1">
      <c r="A105" s="45" t="s">
        <v>190</v>
      </c>
      <c r="B105" s="14" t="s">
        <v>181</v>
      </c>
      <c r="C105" s="60"/>
      <c r="D105" s="60"/>
      <c r="E105" s="55">
        <f t="shared" si="5"/>
        <v>0</v>
      </c>
    </row>
    <row r="106" spans="1:5" s="46" customFormat="1">
      <c r="A106" s="45" t="s">
        <v>191</v>
      </c>
      <c r="B106" s="14" t="s">
        <v>227</v>
      </c>
      <c r="C106" s="60">
        <f>C107</f>
        <v>15958.3</v>
      </c>
      <c r="D106" s="60">
        <f>D107</f>
        <v>0</v>
      </c>
      <c r="E106" s="55">
        <f t="shared" si="5"/>
        <v>15958.3</v>
      </c>
    </row>
    <row r="107" spans="1:5" s="46" customFormat="1">
      <c r="A107" s="45" t="s">
        <v>192</v>
      </c>
      <c r="B107" s="14" t="s">
        <v>226</v>
      </c>
      <c r="C107" s="60">
        <v>15958.3</v>
      </c>
      <c r="D107" s="60"/>
      <c r="E107" s="55">
        <f t="shared" si="5"/>
        <v>15958.3</v>
      </c>
    </row>
    <row r="108" spans="1:5" s="46" customFormat="1" ht="30" customHeight="1">
      <c r="A108" s="45" t="s">
        <v>230</v>
      </c>
      <c r="B108" s="14" t="s">
        <v>295</v>
      </c>
      <c r="C108" s="60">
        <f>C109</f>
        <v>15825.9</v>
      </c>
      <c r="D108" s="60">
        <f>D109</f>
        <v>0</v>
      </c>
      <c r="E108" s="55">
        <f t="shared" si="5"/>
        <v>15825.9</v>
      </c>
    </row>
    <row r="109" spans="1:5" s="46" customFormat="1">
      <c r="A109" s="45" t="s">
        <v>228</v>
      </c>
      <c r="B109" s="14" t="s">
        <v>229</v>
      </c>
      <c r="C109" s="60">
        <f>C110</f>
        <v>15825.9</v>
      </c>
      <c r="D109" s="60">
        <f>D110</f>
        <v>0</v>
      </c>
      <c r="E109" s="55">
        <f t="shared" si="5"/>
        <v>15825.9</v>
      </c>
    </row>
    <row r="110" spans="1:5" s="46" customFormat="1" ht="31.5">
      <c r="A110" s="45" t="s">
        <v>228</v>
      </c>
      <c r="B110" s="14" t="s">
        <v>221</v>
      </c>
      <c r="C110" s="60">
        <v>15825.9</v>
      </c>
      <c r="D110" s="60"/>
      <c r="E110" s="55">
        <f t="shared" si="5"/>
        <v>15825.9</v>
      </c>
    </row>
    <row r="111" spans="1:5">
      <c r="A111" s="24" t="s">
        <v>193</v>
      </c>
      <c r="B111" s="25" t="s">
        <v>18</v>
      </c>
      <c r="C111" s="48">
        <f>C112</f>
        <v>105282.1</v>
      </c>
      <c r="D111" s="48">
        <f>D112</f>
        <v>0</v>
      </c>
      <c r="E111" s="55">
        <f t="shared" si="5"/>
        <v>105282.1</v>
      </c>
    </row>
    <row r="112" spans="1:5">
      <c r="A112" s="24" t="s">
        <v>194</v>
      </c>
      <c r="B112" s="25" t="s">
        <v>73</v>
      </c>
      <c r="C112" s="48">
        <f>SUM(C113:C123)</f>
        <v>105282.1</v>
      </c>
      <c r="D112" s="48">
        <f>SUM(D113:D123)</f>
        <v>0</v>
      </c>
      <c r="E112" s="55">
        <f t="shared" si="5"/>
        <v>105282.1</v>
      </c>
    </row>
    <row r="113" spans="1:5">
      <c r="A113" s="24" t="s">
        <v>194</v>
      </c>
      <c r="B113" s="25" t="s">
        <v>72</v>
      </c>
      <c r="C113" s="48">
        <v>1181.8</v>
      </c>
      <c r="D113" s="48"/>
      <c r="E113" s="55">
        <f t="shared" si="5"/>
        <v>1181.8</v>
      </c>
    </row>
    <row r="114" spans="1:5">
      <c r="A114" s="24" t="s">
        <v>194</v>
      </c>
      <c r="B114" s="25" t="s">
        <v>218</v>
      </c>
      <c r="C114" s="48">
        <v>50000</v>
      </c>
      <c r="D114" s="48"/>
      <c r="E114" s="55">
        <f t="shared" si="5"/>
        <v>50000</v>
      </c>
    </row>
    <row r="115" spans="1:5" ht="31.5" customHeight="1">
      <c r="A115" s="24" t="s">
        <v>194</v>
      </c>
      <c r="B115" s="25" t="s">
        <v>219</v>
      </c>
      <c r="C115" s="55">
        <v>53760.3</v>
      </c>
      <c r="D115" s="55"/>
      <c r="E115" s="55">
        <f t="shared" si="5"/>
        <v>53760.3</v>
      </c>
    </row>
    <row r="116" spans="1:5" ht="31.5">
      <c r="A116" s="24" t="s">
        <v>194</v>
      </c>
      <c r="B116" s="25" t="s">
        <v>233</v>
      </c>
      <c r="C116" s="55">
        <v>340</v>
      </c>
      <c r="D116" s="55"/>
      <c r="E116" s="55">
        <f t="shared" si="5"/>
        <v>340</v>
      </c>
    </row>
    <row r="117" spans="1:5" ht="31.5" hidden="1">
      <c r="A117" s="24" t="s">
        <v>74</v>
      </c>
      <c r="B117" s="25" t="s">
        <v>71</v>
      </c>
      <c r="C117" s="65"/>
      <c r="D117" s="65"/>
      <c r="E117" s="55">
        <f t="shared" si="5"/>
        <v>0</v>
      </c>
    </row>
    <row r="118" spans="1:5" s="37" customFormat="1" ht="31.5" hidden="1">
      <c r="A118" s="38" t="s">
        <v>74</v>
      </c>
      <c r="B118" s="39" t="s">
        <v>123</v>
      </c>
      <c r="C118" s="66"/>
      <c r="D118" s="66"/>
      <c r="E118" s="55">
        <f t="shared" si="5"/>
        <v>0</v>
      </c>
    </row>
    <row r="119" spans="1:5" s="37" customFormat="1" hidden="1">
      <c r="A119" s="38" t="s">
        <v>194</v>
      </c>
      <c r="B119" s="39" t="s">
        <v>182</v>
      </c>
      <c r="C119" s="66"/>
      <c r="D119" s="66"/>
      <c r="E119" s="55">
        <f t="shared" si="5"/>
        <v>0</v>
      </c>
    </row>
    <row r="120" spans="1:5" s="37" customFormat="1" ht="31.5" hidden="1">
      <c r="A120" s="38" t="s">
        <v>194</v>
      </c>
      <c r="B120" s="39" t="s">
        <v>221</v>
      </c>
      <c r="C120" s="67"/>
      <c r="D120" s="67"/>
      <c r="E120" s="55">
        <f t="shared" si="5"/>
        <v>0</v>
      </c>
    </row>
    <row r="121" spans="1:5" s="37" customFormat="1" ht="31.5" hidden="1">
      <c r="A121" s="38" t="s">
        <v>74</v>
      </c>
      <c r="B121" s="39" t="s">
        <v>124</v>
      </c>
      <c r="C121" s="66"/>
      <c r="D121" s="66"/>
      <c r="E121" s="55">
        <f t="shared" si="5"/>
        <v>0</v>
      </c>
    </row>
    <row r="122" spans="1:5" s="37" customFormat="1" ht="31.5" hidden="1">
      <c r="A122" s="38" t="s">
        <v>74</v>
      </c>
      <c r="B122" s="39" t="s">
        <v>125</v>
      </c>
      <c r="C122" s="66"/>
      <c r="D122" s="66"/>
      <c r="E122" s="55">
        <f t="shared" si="5"/>
        <v>0</v>
      </c>
    </row>
    <row r="123" spans="1:5" s="37" customFormat="1" hidden="1">
      <c r="A123" s="38" t="s">
        <v>74</v>
      </c>
      <c r="B123" s="39" t="s">
        <v>103</v>
      </c>
      <c r="C123" s="66"/>
      <c r="D123" s="66"/>
      <c r="E123" s="55">
        <f t="shared" si="5"/>
        <v>0</v>
      </c>
    </row>
    <row r="124" spans="1:5" hidden="1">
      <c r="A124" s="28" t="s">
        <v>58</v>
      </c>
      <c r="B124" s="34" t="s">
        <v>59</v>
      </c>
      <c r="C124" s="47">
        <f>C125</f>
        <v>0</v>
      </c>
      <c r="D124" s="47">
        <f>D125</f>
        <v>0</v>
      </c>
      <c r="E124" s="55">
        <f t="shared" si="5"/>
        <v>0</v>
      </c>
    </row>
    <row r="125" spans="1:5" hidden="1">
      <c r="A125" s="24" t="s">
        <v>60</v>
      </c>
      <c r="B125" s="25" t="s">
        <v>61</v>
      </c>
      <c r="C125" s="48">
        <f>C126</f>
        <v>0</v>
      </c>
      <c r="D125" s="48">
        <f>D126</f>
        <v>0</v>
      </c>
      <c r="E125" s="55">
        <f t="shared" si="5"/>
        <v>0</v>
      </c>
    </row>
    <row r="126" spans="1:5" hidden="1">
      <c r="A126" s="24" t="s">
        <v>70</v>
      </c>
      <c r="B126" s="25" t="s">
        <v>69</v>
      </c>
      <c r="C126" s="48"/>
      <c r="D126" s="48"/>
      <c r="E126" s="55">
        <f t="shared" si="5"/>
        <v>0</v>
      </c>
    </row>
    <row r="127" spans="1:5">
      <c r="A127" s="23" t="s">
        <v>244</v>
      </c>
      <c r="B127" s="26" t="s">
        <v>13</v>
      </c>
      <c r="C127" s="54">
        <f>C128+C132+C130</f>
        <v>9082.4</v>
      </c>
      <c r="D127" s="54">
        <f>D128+D132+D130</f>
        <v>-2082.4</v>
      </c>
      <c r="E127" s="59">
        <f t="shared" si="5"/>
        <v>7000</v>
      </c>
    </row>
    <row r="128" spans="1:5" ht="31.5" hidden="1">
      <c r="A128" s="10" t="s">
        <v>15</v>
      </c>
      <c r="B128" s="22" t="s">
        <v>14</v>
      </c>
      <c r="C128" s="55">
        <f>C129</f>
        <v>0</v>
      </c>
      <c r="D128" s="55">
        <f>D129</f>
        <v>0</v>
      </c>
      <c r="E128" s="55">
        <f t="shared" si="5"/>
        <v>0</v>
      </c>
    </row>
    <row r="129" spans="1:5" ht="31.5" hidden="1">
      <c r="A129" s="10" t="s">
        <v>121</v>
      </c>
      <c r="B129" s="22" t="s">
        <v>122</v>
      </c>
      <c r="C129" s="55"/>
      <c r="D129" s="55"/>
      <c r="E129" s="55">
        <f t="shared" si="5"/>
        <v>0</v>
      </c>
    </row>
    <row r="130" spans="1:5" ht="31.5" hidden="1">
      <c r="A130" s="10" t="s">
        <v>65</v>
      </c>
      <c r="B130" s="22" t="s">
        <v>66</v>
      </c>
      <c r="C130" s="55">
        <f>C131</f>
        <v>0</v>
      </c>
      <c r="D130" s="55">
        <f>D131</f>
        <v>0</v>
      </c>
      <c r="E130" s="55">
        <f t="shared" si="5"/>
        <v>0</v>
      </c>
    </row>
    <row r="131" spans="1:5" ht="31.5" hidden="1">
      <c r="A131" s="10" t="s">
        <v>101</v>
      </c>
      <c r="B131" s="22" t="s">
        <v>68</v>
      </c>
      <c r="C131" s="55"/>
      <c r="D131" s="55"/>
      <c r="E131" s="55">
        <f t="shared" si="5"/>
        <v>0</v>
      </c>
    </row>
    <row r="132" spans="1:5">
      <c r="A132" s="10" t="s">
        <v>245</v>
      </c>
      <c r="B132" s="22" t="s">
        <v>16</v>
      </c>
      <c r="C132" s="55">
        <f>C133</f>
        <v>9082.4</v>
      </c>
      <c r="D132" s="55">
        <f>D133</f>
        <v>-2082.4</v>
      </c>
      <c r="E132" s="55">
        <f t="shared" si="5"/>
        <v>7000</v>
      </c>
    </row>
    <row r="133" spans="1:5">
      <c r="A133" s="10" t="s">
        <v>246</v>
      </c>
      <c r="B133" s="22" t="s">
        <v>90</v>
      </c>
      <c r="C133" s="55">
        <v>9082.4</v>
      </c>
      <c r="D133" s="55">
        <v>-2082.4</v>
      </c>
      <c r="E133" s="55">
        <f t="shared" si="5"/>
        <v>7000</v>
      </c>
    </row>
    <row r="134" spans="1:5" s="44" customFormat="1" hidden="1">
      <c r="A134" s="75" t="s">
        <v>234</v>
      </c>
      <c r="B134" s="76" t="s">
        <v>235</v>
      </c>
      <c r="C134" s="59"/>
      <c r="D134" s="59"/>
      <c r="E134" s="59"/>
    </row>
    <row r="135" spans="1:5" hidden="1">
      <c r="A135" s="10" t="s">
        <v>236</v>
      </c>
      <c r="B135" s="22" t="s">
        <v>237</v>
      </c>
      <c r="C135" s="55"/>
      <c r="D135" s="55"/>
      <c r="E135" s="55"/>
    </row>
    <row r="136" spans="1:5" ht="31.5" hidden="1">
      <c r="A136" s="10" t="s">
        <v>238</v>
      </c>
      <c r="B136" s="22" t="s">
        <v>239</v>
      </c>
      <c r="C136" s="55"/>
      <c r="D136" s="55"/>
      <c r="E136" s="55"/>
    </row>
    <row r="137" spans="1:5">
      <c r="A137" s="23" t="s">
        <v>241</v>
      </c>
      <c r="B137" s="27" t="s">
        <v>42</v>
      </c>
      <c r="C137" s="54">
        <f>C138</f>
        <v>20</v>
      </c>
      <c r="D137" s="54">
        <f>D138</f>
        <v>0</v>
      </c>
      <c r="E137" s="59">
        <f t="shared" si="5"/>
        <v>20</v>
      </c>
    </row>
    <row r="138" spans="1:5">
      <c r="A138" s="10" t="s">
        <v>242</v>
      </c>
      <c r="B138" s="21" t="s">
        <v>92</v>
      </c>
      <c r="C138" s="55">
        <f>C140+C139</f>
        <v>20</v>
      </c>
      <c r="D138" s="55">
        <f>D140+D139</f>
        <v>0</v>
      </c>
      <c r="E138" s="55">
        <f t="shared" si="5"/>
        <v>20</v>
      </c>
    </row>
    <row r="139" spans="1:5">
      <c r="A139" s="77" t="s">
        <v>240</v>
      </c>
      <c r="B139" s="21" t="s">
        <v>243</v>
      </c>
      <c r="C139" s="55">
        <v>20</v>
      </c>
      <c r="D139" s="55"/>
      <c r="E139" s="55">
        <f t="shared" si="5"/>
        <v>20</v>
      </c>
    </row>
    <row r="140" spans="1:5" hidden="1">
      <c r="A140" s="10" t="s">
        <v>91</v>
      </c>
      <c r="B140" s="21" t="s">
        <v>92</v>
      </c>
      <c r="C140" s="55"/>
      <c r="D140" s="55"/>
      <c r="E140" s="55">
        <f t="shared" si="5"/>
        <v>0</v>
      </c>
    </row>
    <row r="141" spans="1:5" s="13" customFormat="1" ht="31.5" hidden="1">
      <c r="A141" s="28" t="s">
        <v>43</v>
      </c>
      <c r="B141" s="29" t="s">
        <v>44</v>
      </c>
      <c r="C141" s="54">
        <f>C142</f>
        <v>0</v>
      </c>
      <c r="D141" s="54">
        <f>D142</f>
        <v>0</v>
      </c>
      <c r="E141" s="55">
        <f t="shared" si="5"/>
        <v>0</v>
      </c>
    </row>
    <row r="142" spans="1:5" ht="31.5" hidden="1">
      <c r="A142" s="24" t="s">
        <v>93</v>
      </c>
      <c r="B142" s="25" t="s">
        <v>94</v>
      </c>
      <c r="C142" s="61"/>
      <c r="D142" s="61"/>
      <c r="E142" s="55">
        <f t="shared" si="5"/>
        <v>0</v>
      </c>
    </row>
    <row r="143" spans="1:5">
      <c r="A143" s="10"/>
      <c r="B143" s="16" t="s">
        <v>10</v>
      </c>
      <c r="C143" s="47">
        <f>C14+C92</f>
        <v>302032.59999999998</v>
      </c>
      <c r="D143" s="47">
        <f>D14+D92</f>
        <v>-1199.7</v>
      </c>
      <c r="E143" s="59">
        <f t="shared" si="5"/>
        <v>300832.89999999997</v>
      </c>
    </row>
  </sheetData>
  <mergeCells count="1">
    <mergeCell ref="A10:E10"/>
  </mergeCells>
  <phoneticPr fontId="4" type="noConversion"/>
  <pageMargins left="0.39370078740157483" right="0.39370078740157483" top="0.15748031496062992" bottom="0.15748031496062992" header="0.31496062992125984" footer="0.31496062992125984"/>
  <pageSetup paperSize="9" scale="4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view="pageBreakPreview" zoomScaleNormal="100" zoomScaleSheetLayoutView="100" workbookViewId="0">
      <selection activeCell="A26" sqref="A26"/>
    </sheetView>
  </sheetViews>
  <sheetFormatPr defaultRowHeight="12.75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>
      <c r="D1" s="96" t="s">
        <v>247</v>
      </c>
    </row>
    <row r="2" spans="1:5" s="95" customFormat="1" ht="15.75">
      <c r="D2" s="96" t="s">
        <v>51</v>
      </c>
    </row>
    <row r="3" spans="1:5" s="95" customFormat="1" ht="15.75">
      <c r="D3" s="96" t="s">
        <v>297</v>
      </c>
    </row>
    <row r="4" spans="1:5" s="95" customFormat="1" ht="15.75"/>
    <row r="5" spans="1:5" ht="15.75">
      <c r="A5" s="1"/>
      <c r="B5" s="1"/>
      <c r="C5" s="102" t="s">
        <v>247</v>
      </c>
      <c r="D5" s="102"/>
      <c r="E5" s="79"/>
    </row>
    <row r="6" spans="1:5" ht="15.75">
      <c r="A6" s="1"/>
      <c r="B6" s="103" t="s">
        <v>51</v>
      </c>
      <c r="C6" s="103"/>
      <c r="D6" s="103"/>
      <c r="E6" s="80"/>
    </row>
    <row r="7" spans="1:5" ht="15.75">
      <c r="A7" s="1"/>
      <c r="B7" s="104" t="s">
        <v>231</v>
      </c>
      <c r="C7" s="104"/>
      <c r="D7" s="104"/>
      <c r="E7" s="81"/>
    </row>
    <row r="8" spans="1:5" ht="15.75">
      <c r="A8" s="1"/>
      <c r="B8" s="1"/>
      <c r="C8" s="1"/>
      <c r="D8" s="82"/>
    </row>
    <row r="9" spans="1:5" ht="15.75">
      <c r="A9" s="1"/>
      <c r="B9" s="1"/>
      <c r="C9" s="83"/>
      <c r="D9" s="83"/>
    </row>
    <row r="10" spans="1:5" ht="15.75">
      <c r="A10" s="97" t="s">
        <v>248</v>
      </c>
      <c r="B10" s="97"/>
      <c r="C10" s="97"/>
      <c r="D10" s="97"/>
    </row>
    <row r="11" spans="1:5" ht="15.75">
      <c r="A11" s="97" t="s">
        <v>249</v>
      </c>
      <c r="B11" s="97"/>
      <c r="C11" s="97"/>
      <c r="D11" s="97"/>
    </row>
    <row r="12" spans="1:5" ht="15.75">
      <c r="A12" s="78"/>
      <c r="B12" s="78"/>
      <c r="C12" s="78"/>
      <c r="D12" s="78"/>
    </row>
    <row r="13" spans="1:5" ht="15.75">
      <c r="A13" s="2"/>
      <c r="B13" s="3"/>
      <c r="C13" s="1"/>
      <c r="D13" s="84"/>
    </row>
    <row r="14" spans="1:5" ht="15.75">
      <c r="A14" s="98" t="s">
        <v>166</v>
      </c>
      <c r="B14" s="99" t="s">
        <v>250</v>
      </c>
      <c r="C14" s="100" t="s">
        <v>251</v>
      </c>
      <c r="D14" s="101"/>
    </row>
    <row r="15" spans="1:5" ht="15.75">
      <c r="A15" s="98"/>
      <c r="B15" s="99"/>
      <c r="C15" s="85" t="s">
        <v>252</v>
      </c>
      <c r="D15" s="86" t="s">
        <v>253</v>
      </c>
    </row>
    <row r="16" spans="1:5" ht="15.75">
      <c r="A16" s="70" t="s">
        <v>129</v>
      </c>
      <c r="B16" s="15" t="s">
        <v>12</v>
      </c>
      <c r="C16" s="47">
        <f>C17+C23+C33+C37+C53+C76+C80+C67+C49+C45+C86</f>
        <v>156067.20000000001</v>
      </c>
      <c r="D16" s="47">
        <f>D17+D23+D33+D37+D53+D76+D80+D67+D49+D45+D86</f>
        <v>159513.9</v>
      </c>
    </row>
    <row r="17" spans="1:4" ht="15.75">
      <c r="A17" s="11" t="s">
        <v>130</v>
      </c>
      <c r="B17" s="12" t="s">
        <v>120</v>
      </c>
      <c r="C17" s="47">
        <f>C18</f>
        <v>110150</v>
      </c>
      <c r="D17" s="47">
        <f>D18</f>
        <v>111760</v>
      </c>
    </row>
    <row r="18" spans="1:4" ht="15.75">
      <c r="A18" s="8" t="s">
        <v>131</v>
      </c>
      <c r="B18" s="4" t="s">
        <v>1</v>
      </c>
      <c r="C18" s="48">
        <f>C19+C20+C21+C22</f>
        <v>110150</v>
      </c>
      <c r="D18" s="48">
        <f>D19+D20+D21+D22</f>
        <v>111760</v>
      </c>
    </row>
    <row r="19" spans="1:4" ht="47.25">
      <c r="A19" s="8" t="s">
        <v>132</v>
      </c>
      <c r="B19" s="5" t="s">
        <v>254</v>
      </c>
      <c r="C19" s="48">
        <v>109320</v>
      </c>
      <c r="D19" s="48">
        <v>110930</v>
      </c>
    </row>
    <row r="20" spans="1:4" ht="63">
      <c r="A20" s="8" t="s">
        <v>133</v>
      </c>
      <c r="B20" s="5" t="s">
        <v>102</v>
      </c>
      <c r="C20" s="48">
        <v>380</v>
      </c>
      <c r="D20" s="48">
        <v>380</v>
      </c>
    </row>
    <row r="21" spans="1:4" ht="31.5">
      <c r="A21" s="8" t="s">
        <v>134</v>
      </c>
      <c r="B21" s="5" t="s">
        <v>113</v>
      </c>
      <c r="C21" s="48">
        <v>450</v>
      </c>
      <c r="D21" s="48">
        <v>450</v>
      </c>
    </row>
    <row r="22" spans="1:4" ht="47.25" hidden="1">
      <c r="A22" s="8" t="s">
        <v>2</v>
      </c>
      <c r="B22" s="5" t="s">
        <v>255</v>
      </c>
      <c r="C22" s="48"/>
      <c r="D22" s="48"/>
    </row>
    <row r="23" spans="1:4" ht="15.75">
      <c r="A23" s="87" t="s">
        <v>135</v>
      </c>
      <c r="B23" s="88" t="s">
        <v>52</v>
      </c>
      <c r="C23" s="89">
        <f>C24</f>
        <v>1452.2000000000003</v>
      </c>
      <c r="D23" s="89">
        <f>D24</f>
        <v>1520.9</v>
      </c>
    </row>
    <row r="24" spans="1:4" ht="15.75">
      <c r="A24" s="8" t="s">
        <v>136</v>
      </c>
      <c r="B24" s="5" t="s">
        <v>53</v>
      </c>
      <c r="C24" s="48">
        <f>C29+C25+C27+C31</f>
        <v>1452.2000000000003</v>
      </c>
      <c r="D24" s="48">
        <f>D29+D25+D27+D31</f>
        <v>1520.9</v>
      </c>
    </row>
    <row r="25" spans="1:4" ht="47.25">
      <c r="A25" s="71" t="s">
        <v>137</v>
      </c>
      <c r="B25" s="5" t="s">
        <v>54</v>
      </c>
      <c r="C25" s="48">
        <f>C26</f>
        <v>669.4</v>
      </c>
      <c r="D25" s="48">
        <f>D26</f>
        <v>700.1</v>
      </c>
    </row>
    <row r="26" spans="1:4" ht="63">
      <c r="A26" s="71" t="s">
        <v>203</v>
      </c>
      <c r="B26" s="5" t="s">
        <v>204</v>
      </c>
      <c r="C26" s="48">
        <v>669.4</v>
      </c>
      <c r="D26" s="48">
        <v>700.1</v>
      </c>
    </row>
    <row r="27" spans="1:4" ht="47.25">
      <c r="A27" s="71" t="s">
        <v>138</v>
      </c>
      <c r="B27" s="5" t="s">
        <v>55</v>
      </c>
      <c r="C27" s="48">
        <f>C28</f>
        <v>3.4</v>
      </c>
      <c r="D27" s="48">
        <f>D28</f>
        <v>3.4</v>
      </c>
    </row>
    <row r="28" spans="1:4" ht="64.5" customHeight="1">
      <c r="A28" s="71" t="s">
        <v>205</v>
      </c>
      <c r="B28" s="5" t="s">
        <v>206</v>
      </c>
      <c r="C28" s="48">
        <v>3.4</v>
      </c>
      <c r="D28" s="48">
        <v>3.4</v>
      </c>
    </row>
    <row r="29" spans="1:4" ht="47.25">
      <c r="A29" s="71" t="s">
        <v>139</v>
      </c>
      <c r="B29" s="5" t="s">
        <v>207</v>
      </c>
      <c r="C29" s="48">
        <f>C30</f>
        <v>872</v>
      </c>
      <c r="D29" s="48">
        <f>D30</f>
        <v>906.3</v>
      </c>
    </row>
    <row r="30" spans="1:4" ht="63">
      <c r="A30" s="71" t="s">
        <v>208</v>
      </c>
      <c r="B30" s="5" t="s">
        <v>209</v>
      </c>
      <c r="C30" s="48">
        <v>872</v>
      </c>
      <c r="D30" s="48">
        <v>906.3</v>
      </c>
    </row>
    <row r="31" spans="1:4" ht="47.25">
      <c r="A31" s="71" t="s">
        <v>167</v>
      </c>
      <c r="B31" s="5" t="s">
        <v>56</v>
      </c>
      <c r="C31" s="48">
        <f>C32</f>
        <v>-92.6</v>
      </c>
      <c r="D31" s="48">
        <f>D32</f>
        <v>-88.9</v>
      </c>
    </row>
    <row r="32" spans="1:4" ht="63">
      <c r="A32" s="71" t="s">
        <v>210</v>
      </c>
      <c r="B32" s="5" t="s">
        <v>211</v>
      </c>
      <c r="C32" s="48">
        <v>-92.6</v>
      </c>
      <c r="D32" s="48">
        <v>-88.9</v>
      </c>
    </row>
    <row r="33" spans="1:4" ht="15.75">
      <c r="A33" s="11" t="s">
        <v>200</v>
      </c>
      <c r="B33" s="16" t="s">
        <v>3</v>
      </c>
      <c r="C33" s="47">
        <f>C34</f>
        <v>160</v>
      </c>
      <c r="D33" s="47">
        <f>D34</f>
        <v>160</v>
      </c>
    </row>
    <row r="34" spans="1:4" ht="15.75">
      <c r="A34" s="8" t="s">
        <v>201</v>
      </c>
      <c r="B34" s="4" t="s">
        <v>4</v>
      </c>
      <c r="C34" s="48">
        <f>C36+C35</f>
        <v>160</v>
      </c>
      <c r="D34" s="48">
        <f>D36+D35</f>
        <v>160</v>
      </c>
    </row>
    <row r="35" spans="1:4" ht="15.75">
      <c r="A35" s="8" t="s">
        <v>202</v>
      </c>
      <c r="B35" s="4" t="s">
        <v>4</v>
      </c>
      <c r="C35" s="48">
        <v>160</v>
      </c>
      <c r="D35" s="48">
        <v>160</v>
      </c>
    </row>
    <row r="36" spans="1:4" ht="15.75" hidden="1">
      <c r="A36" s="8" t="s">
        <v>26</v>
      </c>
      <c r="B36" s="7" t="s">
        <v>27</v>
      </c>
      <c r="C36" s="48">
        <v>0</v>
      </c>
      <c r="D36" s="48">
        <v>0</v>
      </c>
    </row>
    <row r="37" spans="1:4" ht="15.75">
      <c r="A37" s="11" t="s">
        <v>140</v>
      </c>
      <c r="B37" s="16" t="s">
        <v>119</v>
      </c>
      <c r="C37" s="47">
        <f>C38+C40</f>
        <v>37931</v>
      </c>
      <c r="D37" s="47">
        <f>D38+D40</f>
        <v>39722</v>
      </c>
    </row>
    <row r="38" spans="1:4" ht="15.75">
      <c r="A38" s="9" t="s">
        <v>141</v>
      </c>
      <c r="B38" s="6" t="s">
        <v>5</v>
      </c>
      <c r="C38" s="48">
        <f>C39</f>
        <v>21100</v>
      </c>
      <c r="D38" s="48">
        <f>D39</f>
        <v>22800</v>
      </c>
    </row>
    <row r="39" spans="1:4" ht="31.5">
      <c r="A39" s="9" t="s">
        <v>142</v>
      </c>
      <c r="B39" s="6" t="s">
        <v>85</v>
      </c>
      <c r="C39" s="48">
        <v>21100</v>
      </c>
      <c r="D39" s="48">
        <v>22800</v>
      </c>
    </row>
    <row r="40" spans="1:4" ht="15.75">
      <c r="A40" s="35" t="s">
        <v>143</v>
      </c>
      <c r="B40" s="36" t="s">
        <v>6</v>
      </c>
      <c r="C40" s="48">
        <f>C41+C43</f>
        <v>16831</v>
      </c>
      <c r="D40" s="48">
        <f>D41+D43</f>
        <v>16922</v>
      </c>
    </row>
    <row r="41" spans="1:4" ht="15.75">
      <c r="A41" s="35" t="s">
        <v>144</v>
      </c>
      <c r="B41" s="36" t="s">
        <v>86</v>
      </c>
      <c r="C41" s="48">
        <f>C42</f>
        <v>13405</v>
      </c>
      <c r="D41" s="48">
        <f>D42</f>
        <v>13456</v>
      </c>
    </row>
    <row r="42" spans="1:4" ht="15.75">
      <c r="A42" s="35" t="s">
        <v>145</v>
      </c>
      <c r="B42" s="36" t="s">
        <v>87</v>
      </c>
      <c r="C42" s="48">
        <v>13405</v>
      </c>
      <c r="D42" s="48">
        <v>13456</v>
      </c>
    </row>
    <row r="43" spans="1:4" ht="15.75">
      <c r="A43" s="35" t="s">
        <v>146</v>
      </c>
      <c r="B43" s="36" t="s">
        <v>88</v>
      </c>
      <c r="C43" s="48">
        <f>C44</f>
        <v>3426</v>
      </c>
      <c r="D43" s="48">
        <f>D44</f>
        <v>3466</v>
      </c>
    </row>
    <row r="44" spans="1:4" ht="15.75">
      <c r="A44" s="35" t="s">
        <v>147</v>
      </c>
      <c r="B44" s="36" t="s">
        <v>89</v>
      </c>
      <c r="C44" s="48">
        <v>3426</v>
      </c>
      <c r="D44" s="48">
        <v>3466</v>
      </c>
    </row>
    <row r="45" spans="1:4" ht="15.75">
      <c r="A45" s="72" t="s">
        <v>172</v>
      </c>
      <c r="B45" s="17" t="s">
        <v>47</v>
      </c>
      <c r="C45" s="89">
        <f t="shared" ref="C45:D47" si="0">C46</f>
        <v>40</v>
      </c>
      <c r="D45" s="89">
        <f t="shared" si="0"/>
        <v>40</v>
      </c>
    </row>
    <row r="46" spans="1:4" ht="17.25" customHeight="1">
      <c r="A46" s="8" t="s">
        <v>196</v>
      </c>
      <c r="B46" s="6" t="s">
        <v>48</v>
      </c>
      <c r="C46" s="48">
        <f t="shared" si="0"/>
        <v>40</v>
      </c>
      <c r="D46" s="48">
        <f t="shared" si="0"/>
        <v>40</v>
      </c>
    </row>
    <row r="47" spans="1:4" ht="31.5">
      <c r="A47" s="8" t="s">
        <v>197</v>
      </c>
      <c r="B47" s="6" t="s">
        <v>49</v>
      </c>
      <c r="C47" s="48">
        <f t="shared" si="0"/>
        <v>40</v>
      </c>
      <c r="D47" s="48">
        <f t="shared" si="0"/>
        <v>40</v>
      </c>
    </row>
    <row r="48" spans="1:4" ht="47.25">
      <c r="A48" s="8" t="s">
        <v>198</v>
      </c>
      <c r="B48" s="6" t="s">
        <v>50</v>
      </c>
      <c r="C48" s="48">
        <v>40</v>
      </c>
      <c r="D48" s="48">
        <v>40</v>
      </c>
    </row>
    <row r="49" spans="1:4" ht="31.5" hidden="1">
      <c r="A49" s="18" t="s">
        <v>19</v>
      </c>
      <c r="B49" s="16" t="s">
        <v>20</v>
      </c>
      <c r="C49" s="47">
        <f t="shared" ref="C49:D51" si="1">C50</f>
        <v>0</v>
      </c>
      <c r="D49" s="47">
        <f t="shared" si="1"/>
        <v>0</v>
      </c>
    </row>
    <row r="50" spans="1:4" ht="15.75" hidden="1">
      <c r="A50" s="8" t="s">
        <v>21</v>
      </c>
      <c r="B50" s="6" t="s">
        <v>22</v>
      </c>
      <c r="C50" s="48">
        <f t="shared" si="1"/>
        <v>0</v>
      </c>
      <c r="D50" s="48">
        <f t="shared" si="1"/>
        <v>0</v>
      </c>
    </row>
    <row r="51" spans="1:4" ht="15.75" hidden="1">
      <c r="A51" s="8" t="s">
        <v>23</v>
      </c>
      <c r="B51" s="6" t="s">
        <v>24</v>
      </c>
      <c r="C51" s="48">
        <f t="shared" si="1"/>
        <v>0</v>
      </c>
      <c r="D51" s="48">
        <f t="shared" si="1"/>
        <v>0</v>
      </c>
    </row>
    <row r="52" spans="1:4" ht="31.5" hidden="1">
      <c r="A52" s="8" t="s">
        <v>256</v>
      </c>
      <c r="B52" s="6" t="s">
        <v>257</v>
      </c>
      <c r="C52" s="48">
        <v>0</v>
      </c>
      <c r="D52" s="48">
        <v>0</v>
      </c>
    </row>
    <row r="53" spans="1:4" ht="31.5">
      <c r="A53" s="11" t="s">
        <v>148</v>
      </c>
      <c r="B53" s="16" t="s">
        <v>258</v>
      </c>
      <c r="C53" s="47">
        <f>C54+C61+C64</f>
        <v>5829</v>
      </c>
      <c r="D53" s="47">
        <f>D54+D61+D64</f>
        <v>5806</v>
      </c>
    </row>
    <row r="54" spans="1:4" ht="47.25">
      <c r="A54" s="8" t="s">
        <v>149</v>
      </c>
      <c r="B54" s="19" t="s">
        <v>259</v>
      </c>
      <c r="C54" s="48">
        <f>C55+C57+C59</f>
        <v>4992</v>
      </c>
      <c r="D54" s="48">
        <f>D55+D57+D59</f>
        <v>5066</v>
      </c>
    </row>
    <row r="55" spans="1:4" ht="31.5">
      <c r="A55" s="8" t="s">
        <v>150</v>
      </c>
      <c r="B55" s="19" t="s">
        <v>8</v>
      </c>
      <c r="C55" s="48">
        <f t="shared" ref="C55:D55" si="2">C56</f>
        <v>4992</v>
      </c>
      <c r="D55" s="48">
        <f t="shared" si="2"/>
        <v>5066</v>
      </c>
    </row>
    <row r="56" spans="1:4" ht="47.25">
      <c r="A56" s="8" t="s">
        <v>151</v>
      </c>
      <c r="B56" s="19" t="s">
        <v>84</v>
      </c>
      <c r="C56" s="48">
        <v>4992</v>
      </c>
      <c r="D56" s="48">
        <v>5066</v>
      </c>
    </row>
    <row r="57" spans="1:4" ht="47.25" hidden="1">
      <c r="A57" s="8" t="s">
        <v>152</v>
      </c>
      <c r="B57" s="19" t="s">
        <v>62</v>
      </c>
      <c r="C57" s="48">
        <f>C58</f>
        <v>0</v>
      </c>
      <c r="D57" s="48">
        <f>D58</f>
        <v>0</v>
      </c>
    </row>
    <row r="58" spans="1:4" ht="33" hidden="1" customHeight="1">
      <c r="A58" s="8" t="s">
        <v>153</v>
      </c>
      <c r="B58" s="19" t="s">
        <v>83</v>
      </c>
      <c r="C58" s="48"/>
      <c r="D58" s="48"/>
    </row>
    <row r="59" spans="1:4" ht="33" hidden="1" customHeight="1">
      <c r="A59" s="8" t="s">
        <v>168</v>
      </c>
      <c r="B59" s="19" t="s">
        <v>169</v>
      </c>
      <c r="C59" s="48">
        <f>C60</f>
        <v>0</v>
      </c>
      <c r="D59" s="48">
        <f>D60</f>
        <v>0</v>
      </c>
    </row>
    <row r="60" spans="1:4" ht="15.75" hidden="1">
      <c r="A60" s="8" t="s">
        <v>170</v>
      </c>
      <c r="B60" s="19" t="s">
        <v>171</v>
      </c>
      <c r="C60" s="48"/>
      <c r="D60" s="48"/>
    </row>
    <row r="61" spans="1:4" ht="15.75" hidden="1">
      <c r="A61" s="8" t="s">
        <v>154</v>
      </c>
      <c r="B61" s="19" t="s">
        <v>114</v>
      </c>
      <c r="C61" s="48">
        <f>C62</f>
        <v>0</v>
      </c>
      <c r="D61" s="48">
        <f>D62</f>
        <v>0</v>
      </c>
    </row>
    <row r="62" spans="1:4" ht="31.5" hidden="1">
      <c r="A62" s="8" t="s">
        <v>155</v>
      </c>
      <c r="B62" s="19" t="s">
        <v>115</v>
      </c>
      <c r="C62" s="48">
        <f>C63</f>
        <v>0</v>
      </c>
      <c r="D62" s="48">
        <f>D63</f>
        <v>0</v>
      </c>
    </row>
    <row r="63" spans="1:4" ht="31.5" hidden="1">
      <c r="A63" s="8" t="s">
        <v>156</v>
      </c>
      <c r="B63" s="19" t="s">
        <v>116</v>
      </c>
      <c r="C63" s="48"/>
      <c r="D63" s="48"/>
    </row>
    <row r="64" spans="1:4" ht="47.25">
      <c r="A64" s="8" t="s">
        <v>212</v>
      </c>
      <c r="B64" s="90" t="s">
        <v>213</v>
      </c>
      <c r="C64" s="48">
        <f>C65</f>
        <v>837</v>
      </c>
      <c r="D64" s="48">
        <f>D65</f>
        <v>740</v>
      </c>
    </row>
    <row r="65" spans="1:4" ht="47.25">
      <c r="A65" s="8" t="s">
        <v>214</v>
      </c>
      <c r="B65" s="90" t="s">
        <v>215</v>
      </c>
      <c r="C65" s="48">
        <f>C66</f>
        <v>837</v>
      </c>
      <c r="D65" s="48">
        <f>D66</f>
        <v>740</v>
      </c>
    </row>
    <row r="66" spans="1:4" ht="47.25">
      <c r="A66" s="8" t="s">
        <v>216</v>
      </c>
      <c r="B66" s="19" t="s">
        <v>217</v>
      </c>
      <c r="C66" s="48">
        <v>837</v>
      </c>
      <c r="D66" s="48">
        <v>740</v>
      </c>
    </row>
    <row r="67" spans="1:4" ht="15.75" hidden="1">
      <c r="A67" s="18" t="s">
        <v>175</v>
      </c>
      <c r="B67" s="16" t="s">
        <v>195</v>
      </c>
      <c r="C67" s="47">
        <f>C68+C71</f>
        <v>0</v>
      </c>
      <c r="D67" s="47">
        <f>D68+D71</f>
        <v>0</v>
      </c>
    </row>
    <row r="68" spans="1:4" ht="15.75" hidden="1">
      <c r="A68" s="8" t="s">
        <v>32</v>
      </c>
      <c r="B68" s="19" t="s">
        <v>28</v>
      </c>
      <c r="C68" s="48">
        <f>C69</f>
        <v>0</v>
      </c>
      <c r="D68" s="48">
        <f>D69</f>
        <v>0</v>
      </c>
    </row>
    <row r="69" spans="1:4" ht="15.75" hidden="1">
      <c r="A69" s="8" t="s">
        <v>33</v>
      </c>
      <c r="B69" s="19" t="s">
        <v>29</v>
      </c>
      <c r="C69" s="48">
        <f>C70</f>
        <v>0</v>
      </c>
      <c r="D69" s="48">
        <f>D70</f>
        <v>0</v>
      </c>
    </row>
    <row r="70" spans="1:4" ht="15.75" hidden="1">
      <c r="A70" s="8" t="s">
        <v>97</v>
      </c>
      <c r="B70" s="19" t="s">
        <v>98</v>
      </c>
      <c r="C70" s="48"/>
      <c r="D70" s="48"/>
    </row>
    <row r="71" spans="1:4" ht="15.75" hidden="1">
      <c r="A71" s="8" t="s">
        <v>260</v>
      </c>
      <c r="B71" s="19" t="s">
        <v>30</v>
      </c>
      <c r="C71" s="48">
        <f>C74+C72</f>
        <v>0</v>
      </c>
      <c r="D71" s="48">
        <f>D74+D72</f>
        <v>0</v>
      </c>
    </row>
    <row r="72" spans="1:4" ht="15.75" hidden="1">
      <c r="A72" s="8" t="s">
        <v>45</v>
      </c>
      <c r="B72" s="19" t="s">
        <v>46</v>
      </c>
      <c r="C72" s="48">
        <f>C73</f>
        <v>0</v>
      </c>
      <c r="D72" s="48">
        <f>D73</f>
        <v>0</v>
      </c>
    </row>
    <row r="73" spans="1:4" ht="15" hidden="1" customHeight="1">
      <c r="A73" s="8" t="s">
        <v>81</v>
      </c>
      <c r="B73" s="19" t="s">
        <v>82</v>
      </c>
      <c r="C73" s="48"/>
      <c r="D73" s="48"/>
    </row>
    <row r="74" spans="1:4" ht="15.75" hidden="1">
      <c r="A74" s="8" t="s">
        <v>261</v>
      </c>
      <c r="B74" s="19" t="s">
        <v>31</v>
      </c>
      <c r="C74" s="48">
        <f>C75</f>
        <v>0</v>
      </c>
      <c r="D74" s="48">
        <f>D75</f>
        <v>0</v>
      </c>
    </row>
    <row r="75" spans="1:4" ht="15.75" hidden="1">
      <c r="A75" s="8" t="s">
        <v>262</v>
      </c>
      <c r="B75" s="19" t="s">
        <v>96</v>
      </c>
      <c r="C75" s="48"/>
      <c r="D75" s="48"/>
    </row>
    <row r="76" spans="1:4" ht="15.75">
      <c r="A76" s="11" t="s">
        <v>157</v>
      </c>
      <c r="B76" s="16" t="s">
        <v>117</v>
      </c>
      <c r="C76" s="89">
        <f t="shared" ref="C76:D78" si="3">C77</f>
        <v>505</v>
      </c>
      <c r="D76" s="47">
        <f t="shared" si="3"/>
        <v>505</v>
      </c>
    </row>
    <row r="77" spans="1:4" ht="15.75">
      <c r="A77" s="71" t="s">
        <v>158</v>
      </c>
      <c r="B77" s="19" t="s">
        <v>63</v>
      </c>
      <c r="C77" s="48">
        <f t="shared" si="3"/>
        <v>505</v>
      </c>
      <c r="D77" s="48">
        <f t="shared" si="3"/>
        <v>505</v>
      </c>
    </row>
    <row r="78" spans="1:4" ht="15.75">
      <c r="A78" s="71" t="s">
        <v>159</v>
      </c>
      <c r="B78" s="19" t="s">
        <v>11</v>
      </c>
      <c r="C78" s="48">
        <f t="shared" si="3"/>
        <v>505</v>
      </c>
      <c r="D78" s="48">
        <f t="shared" si="3"/>
        <v>505</v>
      </c>
    </row>
    <row r="79" spans="1:4" ht="31.5">
      <c r="A79" s="71" t="s">
        <v>160</v>
      </c>
      <c r="B79" s="19" t="s">
        <v>76</v>
      </c>
      <c r="C79" s="48">
        <v>505</v>
      </c>
      <c r="D79" s="48">
        <v>505</v>
      </c>
    </row>
    <row r="80" spans="1:4" ht="15.75" hidden="1">
      <c r="A80" s="11" t="s">
        <v>263</v>
      </c>
      <c r="B80" s="16" t="s">
        <v>35</v>
      </c>
      <c r="C80" s="89">
        <f>C81+C84</f>
        <v>0</v>
      </c>
      <c r="D80" s="89">
        <f>D81+D84</f>
        <v>0</v>
      </c>
    </row>
    <row r="81" spans="1:4" ht="15.75" hidden="1">
      <c r="A81" s="71" t="s">
        <v>36</v>
      </c>
      <c r="B81" s="19" t="s">
        <v>37</v>
      </c>
      <c r="C81" s="48">
        <f t="shared" ref="C81:D82" si="4">C82</f>
        <v>0</v>
      </c>
      <c r="D81" s="48">
        <f t="shared" si="4"/>
        <v>0</v>
      </c>
    </row>
    <row r="82" spans="1:4" ht="31.5" hidden="1">
      <c r="A82" s="71" t="s">
        <v>38</v>
      </c>
      <c r="B82" s="19" t="s">
        <v>39</v>
      </c>
      <c r="C82" s="48">
        <f t="shared" si="4"/>
        <v>0</v>
      </c>
      <c r="D82" s="48">
        <f t="shared" si="4"/>
        <v>0</v>
      </c>
    </row>
    <row r="83" spans="1:4" ht="31.5" hidden="1">
      <c r="A83" s="71" t="s">
        <v>40</v>
      </c>
      <c r="B83" s="19" t="s">
        <v>41</v>
      </c>
      <c r="C83" s="48"/>
      <c r="D83" s="48"/>
    </row>
    <row r="84" spans="1:4" ht="15.75" hidden="1">
      <c r="A84" s="71" t="s">
        <v>173</v>
      </c>
      <c r="B84" s="19" t="s">
        <v>107</v>
      </c>
      <c r="C84" s="48">
        <f>C85</f>
        <v>0</v>
      </c>
      <c r="D84" s="48">
        <f>D85</f>
        <v>0</v>
      </c>
    </row>
    <row r="85" spans="1:4" ht="31.5" hidden="1">
      <c r="A85" s="71" t="s">
        <v>174</v>
      </c>
      <c r="B85" s="19" t="s">
        <v>108</v>
      </c>
      <c r="C85" s="48"/>
      <c r="D85" s="48"/>
    </row>
    <row r="86" spans="1:4" ht="15.75" hidden="1">
      <c r="A86" s="73" t="s">
        <v>161</v>
      </c>
      <c r="B86" s="43" t="s">
        <v>104</v>
      </c>
      <c r="C86" s="89">
        <f>C87</f>
        <v>0</v>
      </c>
      <c r="D86" s="89">
        <f>D87</f>
        <v>0</v>
      </c>
    </row>
    <row r="87" spans="1:4" ht="15.75" hidden="1">
      <c r="A87" s="71" t="s">
        <v>162</v>
      </c>
      <c r="B87" s="19" t="s">
        <v>105</v>
      </c>
      <c r="C87" s="48">
        <f>C88</f>
        <v>0</v>
      </c>
      <c r="D87" s="48">
        <f>D88</f>
        <v>0</v>
      </c>
    </row>
    <row r="88" spans="1:4" ht="15.75" hidden="1">
      <c r="A88" s="71" t="s">
        <v>163</v>
      </c>
      <c r="B88" s="19" t="s">
        <v>106</v>
      </c>
      <c r="C88" s="48"/>
      <c r="D88" s="48"/>
    </row>
    <row r="89" spans="1:4" ht="15.75">
      <c r="A89" s="70" t="s">
        <v>164</v>
      </c>
      <c r="B89" s="15" t="s">
        <v>7</v>
      </c>
      <c r="C89" s="47">
        <f>C90+C122+C125</f>
        <v>80633.400000000009</v>
      </c>
      <c r="D89" s="47">
        <f>D90+D122+D125</f>
        <v>82452.100000000006</v>
      </c>
    </row>
    <row r="90" spans="1:4" ht="31.5">
      <c r="A90" s="11" t="s">
        <v>165</v>
      </c>
      <c r="B90" s="12" t="s">
        <v>75</v>
      </c>
      <c r="C90" s="47">
        <f>C91+C96+C115+C112</f>
        <v>80633.400000000009</v>
      </c>
      <c r="D90" s="47">
        <f>D91+D96+D115+D112</f>
        <v>82452.100000000006</v>
      </c>
    </row>
    <row r="91" spans="1:4" ht="15.75">
      <c r="A91" s="11" t="s">
        <v>183</v>
      </c>
      <c r="B91" s="16" t="s">
        <v>128</v>
      </c>
      <c r="C91" s="47">
        <f>C92+C94</f>
        <v>1179.5</v>
      </c>
      <c r="D91" s="47">
        <f>D92+D94</f>
        <v>1160.5999999999999</v>
      </c>
    </row>
    <row r="92" spans="1:4" ht="15.75" hidden="1">
      <c r="A92" s="8" t="s">
        <v>184</v>
      </c>
      <c r="B92" s="4" t="s">
        <v>100</v>
      </c>
      <c r="C92" s="48">
        <f>C93</f>
        <v>0</v>
      </c>
      <c r="D92" s="48">
        <f>D93</f>
        <v>0</v>
      </c>
    </row>
    <row r="93" spans="1:4" ht="31.5" hidden="1">
      <c r="A93" s="20" t="s">
        <v>185</v>
      </c>
      <c r="B93" s="21" t="s">
        <v>220</v>
      </c>
      <c r="C93" s="48"/>
      <c r="D93" s="48"/>
    </row>
    <row r="94" spans="1:4" ht="31.5">
      <c r="A94" s="10" t="s">
        <v>222</v>
      </c>
      <c r="B94" s="22" t="s">
        <v>223</v>
      </c>
      <c r="C94" s="48">
        <f>C95</f>
        <v>1179.5</v>
      </c>
      <c r="D94" s="48">
        <f>D95</f>
        <v>1160.5999999999999</v>
      </c>
    </row>
    <row r="95" spans="1:4" ht="31.5">
      <c r="A95" s="10" t="s">
        <v>224</v>
      </c>
      <c r="B95" s="22" t="s">
        <v>225</v>
      </c>
      <c r="C95" s="48">
        <v>1179.5</v>
      </c>
      <c r="D95" s="48">
        <v>1160.5999999999999</v>
      </c>
    </row>
    <row r="96" spans="1:4" ht="15.75">
      <c r="A96" s="23" t="s">
        <v>188</v>
      </c>
      <c r="B96" s="12" t="s">
        <v>57</v>
      </c>
      <c r="C96" s="47">
        <f>C97+C102+C99</f>
        <v>79453.900000000009</v>
      </c>
      <c r="D96" s="47">
        <f>D97+D102+D99</f>
        <v>81291.5</v>
      </c>
    </row>
    <row r="97" spans="1:4" ht="15.75">
      <c r="A97" s="45" t="s">
        <v>191</v>
      </c>
      <c r="B97" s="14" t="s">
        <v>227</v>
      </c>
      <c r="C97" s="91">
        <f>C98</f>
        <v>10958.3</v>
      </c>
      <c r="D97" s="91">
        <f>D98</f>
        <v>11250.6</v>
      </c>
    </row>
    <row r="98" spans="1:4" ht="15.75">
      <c r="A98" s="45" t="s">
        <v>192</v>
      </c>
      <c r="B98" s="14" t="s">
        <v>226</v>
      </c>
      <c r="C98" s="91">
        <v>10958.3</v>
      </c>
      <c r="D98" s="91">
        <v>11250.6</v>
      </c>
    </row>
    <row r="99" spans="1:4" ht="31.5" customHeight="1">
      <c r="A99" s="45" t="s">
        <v>230</v>
      </c>
      <c r="B99" s="14" t="s">
        <v>295</v>
      </c>
      <c r="C99" s="91">
        <f>C100</f>
        <v>17313.8</v>
      </c>
      <c r="D99" s="91">
        <f>D100</f>
        <v>18859.099999999999</v>
      </c>
    </row>
    <row r="100" spans="1:4" ht="15.75">
      <c r="A100" s="45" t="s">
        <v>228</v>
      </c>
      <c r="B100" s="14" t="s">
        <v>229</v>
      </c>
      <c r="C100" s="91">
        <f>C101</f>
        <v>17313.8</v>
      </c>
      <c r="D100" s="91">
        <f>D101</f>
        <v>18859.099999999999</v>
      </c>
    </row>
    <row r="101" spans="1:4" ht="31.5">
      <c r="A101" s="45" t="s">
        <v>228</v>
      </c>
      <c r="B101" s="14" t="s">
        <v>221</v>
      </c>
      <c r="C101" s="91">
        <v>17313.8</v>
      </c>
      <c r="D101" s="91">
        <v>18859.099999999999</v>
      </c>
    </row>
    <row r="102" spans="1:4" ht="15.75">
      <c r="A102" s="24" t="s">
        <v>193</v>
      </c>
      <c r="B102" s="25" t="s">
        <v>18</v>
      </c>
      <c r="C102" s="48">
        <f>C103</f>
        <v>51181.8</v>
      </c>
      <c r="D102" s="48">
        <f>D103</f>
        <v>51181.8</v>
      </c>
    </row>
    <row r="103" spans="1:4" ht="15.75">
      <c r="A103" s="24" t="s">
        <v>194</v>
      </c>
      <c r="B103" s="25" t="s">
        <v>73</v>
      </c>
      <c r="C103" s="48">
        <f>SUM(C104:C111)</f>
        <v>51181.8</v>
      </c>
      <c r="D103" s="48">
        <f>SUM(D104:D111)</f>
        <v>51181.8</v>
      </c>
    </row>
    <row r="104" spans="1:4" ht="15.75">
      <c r="A104" s="24" t="s">
        <v>194</v>
      </c>
      <c r="B104" s="25" t="s">
        <v>72</v>
      </c>
      <c r="C104" s="48">
        <v>1181.8</v>
      </c>
      <c r="D104" s="48">
        <v>1181.8</v>
      </c>
    </row>
    <row r="105" spans="1:4" ht="15.75">
      <c r="A105" s="24" t="s">
        <v>194</v>
      </c>
      <c r="B105" s="25" t="s">
        <v>218</v>
      </c>
      <c r="C105" s="48">
        <v>50000</v>
      </c>
      <c r="D105" s="48">
        <v>50000</v>
      </c>
    </row>
    <row r="106" spans="1:4" ht="31.5" hidden="1">
      <c r="A106" s="24" t="s">
        <v>194</v>
      </c>
      <c r="B106" s="25" t="s">
        <v>264</v>
      </c>
      <c r="C106" s="48">
        <f>6268.8-6268.8</f>
        <v>0</v>
      </c>
      <c r="D106" s="48">
        <v>0</v>
      </c>
    </row>
    <row r="107" spans="1:4" ht="31.5" hidden="1">
      <c r="A107" s="24" t="s">
        <v>74</v>
      </c>
      <c r="B107" s="25" t="s">
        <v>123</v>
      </c>
      <c r="C107" s="48"/>
      <c r="D107" s="48"/>
    </row>
    <row r="108" spans="1:4" ht="31.5" hidden="1">
      <c r="A108" s="24" t="s">
        <v>74</v>
      </c>
      <c r="B108" s="25" t="s">
        <v>71</v>
      </c>
      <c r="C108" s="48"/>
      <c r="D108" s="48"/>
    </row>
    <row r="109" spans="1:4" ht="31.5" hidden="1">
      <c r="A109" s="24" t="s">
        <v>74</v>
      </c>
      <c r="B109" s="25" t="s">
        <v>265</v>
      </c>
      <c r="C109" s="48"/>
      <c r="D109" s="48"/>
    </row>
    <row r="110" spans="1:4" ht="31.5" hidden="1">
      <c r="A110" s="24" t="s">
        <v>74</v>
      </c>
      <c r="B110" s="25" t="s">
        <v>124</v>
      </c>
      <c r="C110" s="48"/>
      <c r="D110" s="48"/>
    </row>
    <row r="111" spans="1:4" ht="31.5" hidden="1">
      <c r="A111" s="24" t="s">
        <v>74</v>
      </c>
      <c r="B111" s="25" t="s">
        <v>266</v>
      </c>
      <c r="C111" s="48"/>
      <c r="D111" s="48"/>
    </row>
    <row r="112" spans="1:4" s="1" customFormat="1" ht="31.5" hidden="1">
      <c r="A112" s="92" t="s">
        <v>58</v>
      </c>
      <c r="B112" s="93" t="s">
        <v>59</v>
      </c>
      <c r="C112" s="89">
        <f>C113</f>
        <v>0</v>
      </c>
      <c r="D112" s="89">
        <f>D113</f>
        <v>0</v>
      </c>
    </row>
    <row r="113" spans="1:4" s="1" customFormat="1" ht="31.5" hidden="1">
      <c r="A113" s="24" t="s">
        <v>60</v>
      </c>
      <c r="B113" s="25" t="s">
        <v>61</v>
      </c>
      <c r="C113" s="48">
        <f>C114</f>
        <v>0</v>
      </c>
      <c r="D113" s="48">
        <f>D114</f>
        <v>0</v>
      </c>
    </row>
    <row r="114" spans="1:4" s="1" customFormat="1" ht="31.5" hidden="1">
      <c r="A114" s="24" t="s">
        <v>70</v>
      </c>
      <c r="B114" s="25" t="s">
        <v>69</v>
      </c>
      <c r="C114" s="48"/>
      <c r="D114" s="94"/>
    </row>
    <row r="115" spans="1:4" ht="31.5" hidden="1">
      <c r="A115" s="23" t="s">
        <v>267</v>
      </c>
      <c r="B115" s="26" t="s">
        <v>13</v>
      </c>
      <c r="C115" s="47">
        <f>C116+C120+C118</f>
        <v>0</v>
      </c>
      <c r="D115" s="47">
        <f>D116+D120+D118</f>
        <v>0</v>
      </c>
    </row>
    <row r="116" spans="1:4" ht="31.5" hidden="1">
      <c r="A116" s="10" t="s">
        <v>15</v>
      </c>
      <c r="B116" s="22" t="s">
        <v>14</v>
      </c>
      <c r="C116" s="48">
        <f>C117</f>
        <v>0</v>
      </c>
      <c r="D116" s="48">
        <f>D117</f>
        <v>0</v>
      </c>
    </row>
    <row r="117" spans="1:4" ht="47.25" hidden="1">
      <c r="A117" s="10" t="s">
        <v>121</v>
      </c>
      <c r="B117" s="22" t="s">
        <v>122</v>
      </c>
      <c r="C117" s="48"/>
      <c r="D117" s="48"/>
    </row>
    <row r="118" spans="1:4" ht="31.5" hidden="1">
      <c r="A118" s="10" t="s">
        <v>65</v>
      </c>
      <c r="B118" s="22" t="s">
        <v>66</v>
      </c>
      <c r="C118" s="48">
        <f>C119</f>
        <v>0</v>
      </c>
      <c r="D118" s="48">
        <f>D119</f>
        <v>0</v>
      </c>
    </row>
    <row r="119" spans="1:4" ht="31.5" hidden="1">
      <c r="A119" s="10" t="s">
        <v>101</v>
      </c>
      <c r="B119" s="22" t="s">
        <v>68</v>
      </c>
      <c r="C119" s="48"/>
      <c r="D119" s="48"/>
    </row>
    <row r="120" spans="1:4" ht="31.5" hidden="1">
      <c r="A120" s="10" t="s">
        <v>268</v>
      </c>
      <c r="B120" s="22" t="s">
        <v>16</v>
      </c>
      <c r="C120" s="48">
        <f>C121</f>
        <v>0</v>
      </c>
      <c r="D120" s="48">
        <f>D121</f>
        <v>0</v>
      </c>
    </row>
    <row r="121" spans="1:4" ht="31.5" hidden="1">
      <c r="A121" s="10" t="s">
        <v>269</v>
      </c>
      <c r="B121" s="22" t="s">
        <v>90</v>
      </c>
      <c r="C121" s="48"/>
      <c r="D121" s="48"/>
    </row>
    <row r="122" spans="1:4" ht="31.5" hidden="1">
      <c r="A122" s="23" t="s">
        <v>270</v>
      </c>
      <c r="B122" s="27" t="s">
        <v>42</v>
      </c>
      <c r="C122" s="47">
        <f>C123</f>
        <v>0</v>
      </c>
      <c r="D122" s="47">
        <f>D123</f>
        <v>0</v>
      </c>
    </row>
    <row r="123" spans="1:4" ht="31.5" hidden="1">
      <c r="A123" s="10" t="s">
        <v>271</v>
      </c>
      <c r="B123" s="21" t="s">
        <v>92</v>
      </c>
      <c r="C123" s="48">
        <f>C124</f>
        <v>0</v>
      </c>
      <c r="D123" s="48">
        <f>D124</f>
        <v>0</v>
      </c>
    </row>
    <row r="124" spans="1:4" ht="31.5" hidden="1">
      <c r="A124" s="10" t="s">
        <v>91</v>
      </c>
      <c r="B124" s="21" t="s">
        <v>92</v>
      </c>
      <c r="C124" s="48"/>
      <c r="D124" s="48"/>
    </row>
    <row r="125" spans="1:4" ht="31.5" hidden="1">
      <c r="A125" s="28" t="s">
        <v>43</v>
      </c>
      <c r="B125" s="29" t="s">
        <v>44</v>
      </c>
      <c r="C125" s="47">
        <f>C126</f>
        <v>0</v>
      </c>
      <c r="D125" s="47">
        <f>D126</f>
        <v>0</v>
      </c>
    </row>
    <row r="126" spans="1:4" ht="15" hidden="1" customHeight="1">
      <c r="A126" s="24" t="s">
        <v>93</v>
      </c>
      <c r="B126" s="25" t="s">
        <v>272</v>
      </c>
      <c r="C126" s="47"/>
      <c r="D126" s="48"/>
    </row>
    <row r="127" spans="1:4" ht="15.75">
      <c r="A127" s="10"/>
      <c r="B127" s="16" t="s">
        <v>10</v>
      </c>
      <c r="C127" s="47">
        <f>C16+C89</f>
        <v>236700.60000000003</v>
      </c>
      <c r="D127" s="47">
        <f>D16+D89</f>
        <v>241966</v>
      </c>
    </row>
  </sheetData>
  <mergeCells count="8">
    <mergeCell ref="A14:A15"/>
    <mergeCell ref="B14:B15"/>
    <mergeCell ref="C14:D14"/>
    <mergeCell ref="C5:D5"/>
    <mergeCell ref="B6:D6"/>
    <mergeCell ref="B7:D7"/>
    <mergeCell ref="A10:D10"/>
    <mergeCell ref="A11:D11"/>
  </mergeCells>
  <pageMargins left="0.70866141732283472" right="0.51181102362204722" top="0.55118110236220474" bottom="0.55118110236220474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2021-2022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Zinovkina</cp:lastModifiedBy>
  <cp:lastPrinted>2020-12-08T11:26:08Z</cp:lastPrinted>
  <dcterms:created xsi:type="dcterms:W3CDTF">1996-10-08T23:32:33Z</dcterms:created>
  <dcterms:modified xsi:type="dcterms:W3CDTF">2020-12-29T15:46:47Z</dcterms:modified>
</cp:coreProperties>
</file>