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80" windowWidth="15480" windowHeight="4455"/>
  </bookViews>
  <sheets>
    <sheet name="Реестр" sheetId="4" r:id="rId1"/>
  </sheets>
  <definedNames>
    <definedName name="_xlnm.Print_Area" localSheetId="0">Реестр!$A$1:$I$127</definedName>
  </definedNames>
  <calcPr calcId="145621"/>
</workbook>
</file>

<file path=xl/calcChain.xml><?xml version="1.0" encoding="utf-8"?>
<calcChain xmlns="http://schemas.openxmlformats.org/spreadsheetml/2006/main">
  <c r="F75" i="4" l="1"/>
  <c r="E105" i="4" l="1"/>
  <c r="E110" i="4"/>
  <c r="E75" i="4"/>
  <c r="F110" i="4"/>
  <c r="F105" i="4" s="1"/>
  <c r="G22" i="4"/>
  <c r="D110" i="4"/>
  <c r="D105" i="4" s="1"/>
  <c r="E96" i="4" l="1"/>
  <c r="F96" i="4"/>
  <c r="G96" i="4"/>
  <c r="H96" i="4"/>
  <c r="I96" i="4"/>
  <c r="D96" i="4"/>
  <c r="D116" i="4" l="1"/>
  <c r="D115" i="4" s="1"/>
  <c r="E116" i="4"/>
  <c r="E115" i="4" s="1"/>
  <c r="F116" i="4"/>
  <c r="F115" i="4" s="1"/>
  <c r="E113" i="4"/>
  <c r="E112" i="4" s="1"/>
  <c r="F113" i="4"/>
  <c r="F112" i="4" s="1"/>
  <c r="G113" i="4"/>
  <c r="G112" i="4" s="1"/>
  <c r="H113" i="4"/>
  <c r="H112" i="4" s="1"/>
  <c r="I113" i="4"/>
  <c r="I112" i="4" s="1"/>
  <c r="D113" i="4"/>
  <c r="D112" i="4" s="1"/>
  <c r="E88" i="4"/>
  <c r="F88" i="4"/>
  <c r="G88" i="4"/>
  <c r="H88" i="4"/>
  <c r="I88" i="4"/>
  <c r="D88" i="4"/>
  <c r="G78" i="4"/>
  <c r="H78" i="4"/>
  <c r="I78" i="4"/>
  <c r="E57" i="4" l="1"/>
  <c r="E56" i="4" s="1"/>
  <c r="F57" i="4"/>
  <c r="F56" i="4" s="1"/>
  <c r="G57" i="4"/>
  <c r="G56" i="4" s="1"/>
  <c r="H57" i="4"/>
  <c r="H56" i="4" s="1"/>
  <c r="I57" i="4"/>
  <c r="I56" i="4" s="1"/>
  <c r="D57" i="4"/>
  <c r="D56" i="4" s="1"/>
  <c r="E31" i="4" l="1"/>
  <c r="E30" i="4" s="1"/>
  <c r="F31" i="4"/>
  <c r="F30" i="4" s="1"/>
  <c r="G31" i="4"/>
  <c r="G30" i="4" s="1"/>
  <c r="H31" i="4"/>
  <c r="H30" i="4" s="1"/>
  <c r="I31" i="4"/>
  <c r="I30" i="4" s="1"/>
  <c r="D31" i="4"/>
  <c r="D30" i="4" s="1"/>
  <c r="E28" i="4"/>
  <c r="F28" i="4"/>
  <c r="G28" i="4"/>
  <c r="H28" i="4"/>
  <c r="I28" i="4"/>
  <c r="D28" i="4"/>
  <c r="E26" i="4"/>
  <c r="F26" i="4"/>
  <c r="G26" i="4"/>
  <c r="H26" i="4"/>
  <c r="I26" i="4"/>
  <c r="D26" i="4"/>
  <c r="E24" i="4"/>
  <c r="F24" i="4"/>
  <c r="G24" i="4"/>
  <c r="H24" i="4"/>
  <c r="I24" i="4"/>
  <c r="D24" i="4"/>
  <c r="E22" i="4"/>
  <c r="F22" i="4"/>
  <c r="H22" i="4"/>
  <c r="I22" i="4"/>
  <c r="D22" i="4"/>
  <c r="D99" i="4" l="1"/>
  <c r="D98" i="4" s="1"/>
  <c r="E99" i="4"/>
  <c r="E98" i="4" s="1"/>
  <c r="G99" i="4"/>
  <c r="H99" i="4"/>
  <c r="I99" i="4"/>
  <c r="F99" i="4"/>
  <c r="F98" i="4" s="1"/>
  <c r="D94" i="4"/>
  <c r="E94" i="4"/>
  <c r="F94" i="4"/>
  <c r="D76" i="4"/>
  <c r="D75" i="4" s="1"/>
  <c r="G76" i="4"/>
  <c r="G75" i="4" s="1"/>
  <c r="D93" i="4" l="1"/>
  <c r="F93" i="4"/>
  <c r="E93" i="4"/>
  <c r="D61" i="4"/>
  <c r="D60" i="4" s="1"/>
  <c r="E61" i="4"/>
  <c r="E60" i="4" s="1"/>
  <c r="F61" i="4"/>
  <c r="F60" i="4" s="1"/>
  <c r="D64" i="4"/>
  <c r="E64" i="4"/>
  <c r="F64" i="4"/>
  <c r="D66" i="4"/>
  <c r="E66" i="4"/>
  <c r="F66" i="4"/>
  <c r="D54" i="4"/>
  <c r="D53" i="4" s="1"/>
  <c r="E54" i="4"/>
  <c r="E53" i="4" s="1"/>
  <c r="F54" i="4"/>
  <c r="F53" i="4" s="1"/>
  <c r="D49" i="4"/>
  <c r="E49" i="4"/>
  <c r="F49" i="4"/>
  <c r="D63" i="4" l="1"/>
  <c r="D59" i="4" s="1"/>
  <c r="F63" i="4"/>
  <c r="F59" i="4" s="1"/>
  <c r="E63" i="4"/>
  <c r="E59" i="4" s="1"/>
  <c r="D43" i="4"/>
  <c r="D42" i="4" s="1"/>
  <c r="D41" i="4" s="1"/>
  <c r="E43" i="4"/>
  <c r="E42" i="4" s="1"/>
  <c r="E41" i="4" s="1"/>
  <c r="F43" i="4"/>
  <c r="F42" i="4" s="1"/>
  <c r="F41" i="4" s="1"/>
  <c r="D87" i="4"/>
  <c r="D86" i="4" s="1"/>
  <c r="D85" i="4" s="1"/>
  <c r="E87" i="4"/>
  <c r="E86" i="4" s="1"/>
  <c r="E85" i="4" s="1"/>
  <c r="F87" i="4"/>
  <c r="F86" i="4" s="1"/>
  <c r="F85" i="4" s="1"/>
  <c r="D83" i="4"/>
  <c r="D82" i="4" s="1"/>
  <c r="E83" i="4"/>
  <c r="E82" i="4" s="1"/>
  <c r="F83" i="4"/>
  <c r="F82" i="4" s="1"/>
  <c r="D70" i="4"/>
  <c r="D69" i="4" s="1"/>
  <c r="E70" i="4"/>
  <c r="E69" i="4" s="1"/>
  <c r="F70" i="4"/>
  <c r="F69" i="4" s="1"/>
  <c r="D73" i="4"/>
  <c r="D72" i="4" s="1"/>
  <c r="E73" i="4"/>
  <c r="E72" i="4" s="1"/>
  <c r="F73" i="4"/>
  <c r="F72" i="4" s="1"/>
  <c r="D51" i="4"/>
  <c r="E51" i="4"/>
  <c r="F51" i="4"/>
  <c r="D47" i="4"/>
  <c r="E47" i="4"/>
  <c r="F47" i="4"/>
  <c r="D39" i="4"/>
  <c r="E39" i="4"/>
  <c r="F39" i="4"/>
  <c r="D37" i="4"/>
  <c r="E37" i="4"/>
  <c r="F37" i="4"/>
  <c r="D34" i="4"/>
  <c r="E34" i="4"/>
  <c r="F34" i="4"/>
  <c r="D21" i="4"/>
  <c r="D20" i="4" s="1"/>
  <c r="E21" i="4"/>
  <c r="E20" i="4" s="1"/>
  <c r="F21" i="4"/>
  <c r="F20" i="4" s="1"/>
  <c r="D15" i="4"/>
  <c r="D14" i="4" s="1"/>
  <c r="E15" i="4"/>
  <c r="E14" i="4" s="1"/>
  <c r="F15" i="4"/>
  <c r="F14" i="4" s="1"/>
  <c r="F36" i="4" l="1"/>
  <c r="E68" i="4"/>
  <c r="E36" i="4"/>
  <c r="E33" i="4" s="1"/>
  <c r="D36" i="4"/>
  <c r="D33" i="4" s="1"/>
  <c r="D68" i="4"/>
  <c r="E46" i="4"/>
  <c r="E45" i="4" s="1"/>
  <c r="D46" i="4"/>
  <c r="D45" i="4" s="1"/>
  <c r="F46" i="4"/>
  <c r="F45" i="4" s="1"/>
  <c r="F33" i="4"/>
  <c r="F68" i="4"/>
  <c r="I15" i="4"/>
  <c r="I14" i="4" s="1"/>
  <c r="I21" i="4"/>
  <c r="I20" i="4" s="1"/>
  <c r="I34" i="4"/>
  <c r="I37" i="4"/>
  <c r="I39" i="4"/>
  <c r="I43" i="4"/>
  <c r="I42" i="4" s="1"/>
  <c r="I41" i="4" s="1"/>
  <c r="I47" i="4"/>
  <c r="I49" i="4"/>
  <c r="I51" i="4"/>
  <c r="I54" i="4"/>
  <c r="I53" i="4" s="1"/>
  <c r="I61" i="4"/>
  <c r="I60" i="4" s="1"/>
  <c r="I64" i="4"/>
  <c r="I66" i="4"/>
  <c r="I70" i="4"/>
  <c r="I69" i="4" s="1"/>
  <c r="I73" i="4"/>
  <c r="I72" i="4" s="1"/>
  <c r="I76" i="4"/>
  <c r="I75" i="4" s="1"/>
  <c r="I83" i="4"/>
  <c r="I82" i="4" s="1"/>
  <c r="I91" i="4"/>
  <c r="I94" i="4"/>
  <c r="I98" i="4"/>
  <c r="I103" i="4"/>
  <c r="I102" i="4" s="1"/>
  <c r="I106" i="4"/>
  <c r="I108" i="4"/>
  <c r="I110" i="4"/>
  <c r="I116" i="4"/>
  <c r="I115" i="4" s="1"/>
  <c r="I118" i="4"/>
  <c r="H15" i="4"/>
  <c r="H14" i="4" s="1"/>
  <c r="H21" i="4"/>
  <c r="H20" i="4" s="1"/>
  <c r="H34" i="4"/>
  <c r="H37" i="4"/>
  <c r="H39" i="4"/>
  <c r="H43" i="4"/>
  <c r="H42" i="4" s="1"/>
  <c r="H41" i="4" s="1"/>
  <c r="H47" i="4"/>
  <c r="H49" i="4"/>
  <c r="H51" i="4"/>
  <c r="H54" i="4"/>
  <c r="H53" i="4" s="1"/>
  <c r="H61" i="4"/>
  <c r="H60" i="4" s="1"/>
  <c r="H64" i="4"/>
  <c r="H66" i="4"/>
  <c r="H70" i="4"/>
  <c r="H69" i="4" s="1"/>
  <c r="H73" i="4"/>
  <c r="H72" i="4" s="1"/>
  <c r="H76" i="4"/>
  <c r="H75" i="4" s="1"/>
  <c r="H83" i="4"/>
  <c r="H82" i="4" s="1"/>
  <c r="H91" i="4"/>
  <c r="H94" i="4"/>
  <c r="H98" i="4"/>
  <c r="H103" i="4"/>
  <c r="H102" i="4" s="1"/>
  <c r="H106" i="4"/>
  <c r="H108" i="4"/>
  <c r="H110" i="4"/>
  <c r="H116" i="4"/>
  <c r="H115" i="4" s="1"/>
  <c r="H118" i="4"/>
  <c r="H93" i="4" l="1"/>
  <c r="I93" i="4"/>
  <c r="E13" i="4"/>
  <c r="E120" i="4" s="1"/>
  <c r="D13" i="4"/>
  <c r="D120" i="4" s="1"/>
  <c r="F13" i="4"/>
  <c r="F120" i="4" s="1"/>
  <c r="H36" i="4"/>
  <c r="H33" i="4" s="1"/>
  <c r="H68" i="4"/>
  <c r="I68" i="4"/>
  <c r="I63" i="4"/>
  <c r="I59" i="4" s="1"/>
  <c r="H63" i="4"/>
  <c r="H59" i="4" s="1"/>
  <c r="H46" i="4"/>
  <c r="H45" i="4" s="1"/>
  <c r="H87" i="4"/>
  <c r="H105" i="4"/>
  <c r="I105" i="4"/>
  <c r="I87" i="4"/>
  <c r="I36" i="4"/>
  <c r="I33" i="4" s="1"/>
  <c r="I46" i="4"/>
  <c r="I45" i="4" s="1"/>
  <c r="H86" i="4" l="1"/>
  <c r="H85" i="4" s="1"/>
  <c r="I86" i="4"/>
  <c r="I85" i="4" s="1"/>
  <c r="I13" i="4"/>
  <c r="H13" i="4"/>
  <c r="H120" i="4" l="1"/>
  <c r="I120" i="4"/>
  <c r="G51" i="4"/>
  <c r="G54" i="4" l="1"/>
  <c r="G53" i="4" s="1"/>
  <c r="G94" i="4" l="1"/>
  <c r="G83" i="4" l="1"/>
  <c r="G82" i="4" s="1"/>
  <c r="G116" i="4" l="1"/>
  <c r="G110" i="4" l="1"/>
  <c r="G108" i="4"/>
  <c r="G21" i="4" l="1"/>
  <c r="G70" i="4" l="1"/>
  <c r="G69" i="4" l="1"/>
  <c r="G49" i="4" l="1"/>
  <c r="G103" i="4" l="1"/>
  <c r="G102" i="4" l="1"/>
  <c r="G20" i="4" l="1"/>
  <c r="G43" i="4" l="1"/>
  <c r="G15" i="4"/>
  <c r="G34" i="4"/>
  <c r="G37" i="4"/>
  <c r="G39" i="4"/>
  <c r="G47" i="4"/>
  <c r="G46" i="4" s="1"/>
  <c r="G45" i="4" s="1"/>
  <c r="G73" i="4"/>
  <c r="G61" i="4"/>
  <c r="G66" i="4"/>
  <c r="G64" i="4"/>
  <c r="G91" i="4"/>
  <c r="G106" i="4"/>
  <c r="G115" i="4"/>
  <c r="G118" i="4"/>
  <c r="G105" i="4" l="1"/>
  <c r="G72" i="4"/>
  <c r="G42" i="4"/>
  <c r="G60" i="4"/>
  <c r="G14" i="4"/>
  <c r="G98" i="4"/>
  <c r="G93" i="4" s="1"/>
  <c r="G87" i="4"/>
  <c r="G63" i="4"/>
  <c r="G36" i="4"/>
  <c r="G86" i="4" l="1"/>
  <c r="G85" i="4" s="1"/>
  <c r="G68" i="4"/>
  <c r="G41" i="4"/>
  <c r="G59" i="4"/>
  <c r="G33" i="4"/>
  <c r="G13" i="4" l="1"/>
  <c r="G120" i="4" l="1"/>
</calcChain>
</file>

<file path=xl/sharedStrings.xml><?xml version="1.0" encoding="utf-8"?>
<sst xmlns="http://schemas.openxmlformats.org/spreadsheetml/2006/main" count="270" uniqueCount="239">
  <si>
    <t>Налог на доходы физических лиц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</si>
  <si>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</si>
  <si>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</si>
  <si>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</si>
  <si>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</si>
  <si>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</si>
  <si>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</si>
  <si>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000 2 02 01003 00 0000 151</t>
  </si>
  <si>
    <t>Дотации бюджетам на поддержку мер по обеспечению сбалансированности бюджетов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</si>
  <si>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</si>
  <si>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</si>
  <si>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</si>
  <si>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</si>
  <si>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</si>
  <si>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</si>
  <si>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</si>
  <si>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</si>
  <si>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</si>
  <si>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</si>
  <si>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</si>
  <si>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</si>
  <si>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</si>
  <si>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</si>
  <si>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</si>
  <si>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</si>
  <si>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</si>
  <si>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</si>
  <si>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</si>
  <si>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</si>
  <si>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</si>
  <si>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</si>
  <si>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</si>
  <si>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</si>
  <si>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</si>
  <si>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</si>
  <si>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</si>
  <si>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</si>
  <si>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</si>
  <si>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</si>
  <si>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</si>
  <si>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</si>
  <si>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</si>
  <si>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</si>
  <si>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</si>
  <si>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</si>
  <si>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</si>
  <si>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</si>
  <si>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</si>
  <si>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</si>
  <si>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</si>
  <si>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</si>
  <si>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</si>
  <si>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</si>
  <si>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</si>
  <si>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</si>
  <si>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Прочие субсидии бюджетам городских поселений</t>
  </si>
  <si>
    <t>Дотации бюджетам городских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</si>
  <si>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</si>
  <si>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</si>
  <si>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</si>
  <si>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</si>
  <si>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</si>
  <si>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</si>
  <si>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</si>
  <si>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</si>
  <si>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</si>
  <si>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</si>
  <si>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</si>
  <si>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</si>
  <si>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</si>
  <si>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</si>
  <si>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</si>
  <si>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</si>
  <si>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</si>
  <si>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</si>
  <si>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</si>
  <si>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</si>
  <si>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</si>
  <si>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</si>
  <si>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</si>
  <si>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</si>
  <si>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</si>
  <si>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</si>
  <si>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</si>
  <si>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</si>
  <si>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</si>
  <si>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</si>
  <si>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</si>
  <si>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</si>
  <si>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</si>
  <si>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</si>
  <si>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</si>
  <si>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</si>
  <si>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</si>
  <si>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</si>
  <si>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</si>
  <si>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</si>
  <si>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</si>
  <si>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</si>
  <si>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</si>
  <si>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</si>
  <si>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</si>
  <si>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</si>
  <si>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</si>
  <si>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1 03 00000 00 0000 000</t>
  </si>
  <si>
    <t>1 03 02000 01 0000 110</t>
  </si>
  <si>
    <t>1 06 00000 00 0000 000</t>
  </si>
  <si>
    <t>1 06 01000 00 0000 110</t>
  </si>
  <si>
    <t>1 06 06000 00 0000 110</t>
  </si>
  <si>
    <t>1 06 06030 00 0000 110</t>
  </si>
  <si>
    <t>1 06 06040 00 0000 110</t>
  </si>
  <si>
    <t>1 11 00000 00 0000 000</t>
  </si>
  <si>
    <t>1 11 05000 00 0000 120</t>
  </si>
  <si>
    <t>1 11 05010 00 0000 120</t>
  </si>
  <si>
    <t>1 11 05030 00 0000 120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</si>
  <si>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</si>
  <si>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</si>
  <si>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</si>
  <si>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</si>
  <si>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</si>
  <si>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</si>
  <si>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1 17 00000 00 0000 000</t>
  </si>
  <si>
    <t>1 17 05000 00 0000 180</t>
  </si>
  <si>
    <t>2 00 00000 00 0000 000</t>
  </si>
  <si>
    <t>2 02 00000 00 0000 000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</si>
  <si>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</si>
  <si>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</si>
  <si>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</si>
  <si>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Классификация доходов бюджетов</t>
  </si>
  <si>
    <t>Наименование главного администратора доходов бюджета</t>
  </si>
  <si>
    <t xml:space="preserve">Прогноз доходов бюджета </t>
  </si>
  <si>
    <t>182 1 01 02010 01 0000 110</t>
  </si>
  <si>
    <t>182 1 01 02020 01 0000 110</t>
  </si>
  <si>
    <t>182 1 01 02030 01 0000 110</t>
  </si>
  <si>
    <t>Федеральная налоговая служба</t>
  </si>
  <si>
    <t>Управление финансов муниципального района "Печора"</t>
  </si>
  <si>
    <t>Администрация муниципального района "Печора"</t>
  </si>
  <si>
    <t>963 1 14 06013 13 0000 430</t>
  </si>
  <si>
    <t>Комитет по управлению муниципальной собственностью муниципального района "Печора"</t>
  </si>
  <si>
    <t>963 1 11 05075 13 0000 120</t>
  </si>
  <si>
    <t>963 1 11 05013 13 0000 120</t>
  </si>
  <si>
    <t>182 1 06 06043 13 0000 110</t>
  </si>
  <si>
    <t>182 1 06 06033 13 0000 110</t>
  </si>
  <si>
    <t>182 1 06 01030 13 0000 110</t>
  </si>
  <si>
    <t>Федеральное казначейство</t>
  </si>
  <si>
    <t>1 08 00000 00 0000 000</t>
  </si>
  <si>
    <t>920 1 17 05050 13 0000 180</t>
  </si>
  <si>
    <t>963 1 11 05035 13 0000 120</t>
  </si>
  <si>
    <t>920 1 13 02995 13 0000 130</t>
  </si>
  <si>
    <t>1 13 02990 00 0000 130</t>
  </si>
  <si>
    <t>1 13 02000 00 0000 130</t>
  </si>
  <si>
    <t>1 13 00000 00 0000 000</t>
  </si>
  <si>
    <t>1 16 33000 00 0000 140</t>
  </si>
  <si>
    <t>161 1 16 33050 13 0000 140</t>
  </si>
  <si>
    <t>Федеральная служба по ветеринарному и фитосанитарному надзору</t>
  </si>
  <si>
    <t>Федеральная антимонопольная служба</t>
  </si>
  <si>
    <t>Управление культуры и туризма муниципального района "Печора"</t>
  </si>
  <si>
    <t>Реестр источников доходов</t>
  </si>
  <si>
    <t>бюджета муниципального образования городского поселения "Печора"</t>
  </si>
  <si>
    <t>код</t>
  </si>
  <si>
    <t>наименование</t>
  </si>
  <si>
    <t>Единица измерения: тыс. руб.</t>
  </si>
  <si>
    <t>Итого</t>
  </si>
  <si>
    <r>
      <t xml:space="preserve">Наименование финансового органа </t>
    </r>
    <r>
      <rPr>
        <u/>
        <sz val="12"/>
        <rFont val="Times New Roman"/>
        <family val="1"/>
      </rPr>
      <t>Управление финансов муниципального района "Печора"</t>
    </r>
  </si>
  <si>
    <t>Руководитель</t>
  </si>
  <si>
    <r>
      <t xml:space="preserve">(уполномоченное лицо) </t>
    </r>
    <r>
      <rPr>
        <u/>
        <sz val="12"/>
        <rFont val="Times New Roman"/>
        <family val="1"/>
        <charset val="204"/>
      </rPr>
      <t>начальник УФ МР "Печора</t>
    </r>
    <r>
      <rPr>
        <sz val="12"/>
        <rFont val="Times New Roman"/>
        <family val="1"/>
      </rPr>
      <t xml:space="preserve">    __________________           </t>
    </r>
    <r>
      <rPr>
        <u/>
        <sz val="12"/>
        <rFont val="Times New Roman"/>
        <family val="1"/>
        <charset val="204"/>
      </rPr>
      <t>И.А. Угловская</t>
    </r>
  </si>
  <si>
    <t xml:space="preserve">                                                      (должность)                          (подпись)             (расшифровка подписи)  </t>
  </si>
  <si>
    <r>
      <t xml:space="preserve">Наименование публично-правового образования </t>
    </r>
    <r>
      <rPr>
        <u/>
        <sz val="12"/>
        <rFont val="Times New Roman"/>
        <family val="1"/>
      </rPr>
      <t>Муниципальное образование городское поселение "Печора"</t>
    </r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</si>
  <si>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</si>
  <si>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</si>
  <si>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</si>
  <si>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</si>
  <si>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</si>
  <si>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</si>
  <si>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</si>
  <si>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</si>
  <si>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</si>
  <si>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</si>
  <si>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</si>
  <si>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</si>
  <si>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</si>
  <si>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182 1 01 02040 01 0000 110</t>
  </si>
  <si>
    <t>1 05 03000 01 0000 110</t>
  </si>
  <si>
    <t>182 1 05 03010 01 0000 110</t>
  </si>
  <si>
    <t xml:space="preserve">1 05 00000 00 0000 000 </t>
  </si>
  <si>
    <t>1 08 07000 01 0000 110</t>
  </si>
  <si>
    <t>1 08 07170 01 0000 110</t>
  </si>
  <si>
    <t>920 1 08 07175 01 0000 110</t>
  </si>
  <si>
    <t>ДОХОДЫ ОТ ОКАЗАНИЯ ПЛАТНЫХ УСЛУГ И КОМПЕНСАЦИИ ЗАТРАТ ГОСУДАРСТВА</t>
  </si>
  <si>
    <t>Прочие доходы от компенсации затрат бюджетов городских поселений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</si>
  <si>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</si>
  <si>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</si>
  <si>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</si>
  <si>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</si>
  <si>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</si>
  <si>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920 1 11 09045 13 0000 120</t>
  </si>
  <si>
    <t>1 16 00000 00 0000 000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</si>
  <si>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</si>
  <si>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2 02 25555 00 0000 150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</si>
  <si>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</si>
  <si>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</si>
  <si>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920 2 02 25555 13 0000 150</t>
  </si>
  <si>
    <t>2 02 10000 00 0000 150</t>
  </si>
  <si>
    <t>2 02 15001 00 0000 150</t>
  </si>
  <si>
    <t>992 2 02 15001 13 0000 150</t>
  </si>
  <si>
    <t>2 02 20000 00 0000 150</t>
  </si>
  <si>
    <t>2 02 29999 00 0000 150</t>
  </si>
  <si>
    <t>2 02 29999 13 0000 150</t>
  </si>
  <si>
    <t>920 2 02 29999 13 0000 150</t>
  </si>
  <si>
    <t>956 2 02 29999 13 0000 150</t>
  </si>
  <si>
    <t>2 04 00000 00 0000 000</t>
  </si>
  <si>
    <t>БЕЗВОЗМЕЗДНЫЕ ПОСТУПЛЕНИЯ ОТ НЕГОСУДАРСТВЕННЫХ ОРГАНИЗАЦИЙ</t>
  </si>
  <si>
    <t>2 04 05000 13 0000 150</t>
  </si>
  <si>
    <t>Безвозмездные поступления от негосударственных организаций в бюджеты городских поселений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</si>
  <si>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</si>
  <si>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920 2 04 05020 13 0000 150</t>
  </si>
  <si>
    <t>2 07 00000 00 0000 000</t>
  </si>
  <si>
    <t>2 07 05000 13 0000 150</t>
  </si>
  <si>
    <t>2 02 29900 00 0000 150</t>
  </si>
  <si>
    <t>Субсидии из местных бюджетов</t>
  </si>
  <si>
    <t>Субсидии бюджетам городских поселений из местных бюджетов</t>
  </si>
  <si>
    <t>920 2 02 29900 13 0000 150</t>
  </si>
  <si>
    <t>на 2021 год и плановый период 2022 и 2023 годов</t>
  </si>
  <si>
    <t>на "01" ноября 2020 г.</t>
  </si>
  <si>
    <t>Прогноз доходов бюджета на 2020 г. (текущий финансовый год)</t>
  </si>
  <si>
    <t>Кассовые поступления в текущем финансовом году (по состоянию на "01" ноября 2020 г.)</t>
  </si>
  <si>
    <t>Оценка исполнения 2020 г. (текущий финансовый год)</t>
  </si>
  <si>
    <t>на 2021 г. (очередной финансовый год)</t>
  </si>
  <si>
    <t>на 2022 г. (первый год планового периода)</t>
  </si>
  <si>
    <t>на 2023 г. (второй год планового периода)</t>
  </si>
  <si>
    <t>081 1 16 10123 01 0000140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</si>
  <si>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</si>
  <si>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182 116 10123 01 0000 140</t>
  </si>
  <si>
    <t>920 1 16 10123 01 0000 140</t>
  </si>
  <si>
    <t>920 116 07010 13 0000 140</t>
  </si>
  <si>
    <t>920 2 02 16001 13 0000 150</t>
  </si>
  <si>
    <t>920 2 07 05020 13 0000 150</t>
  </si>
  <si>
    <t xml:space="preserve">«___»___________2020 г. </t>
  </si>
  <si>
    <t>920 2 02 04999 13 0000 150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</si>
</sst>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#,##0.0"/>
    <numFmt numFmtId="166" formatCode="#,##0.000"/>
  </numFmts>
  <fonts count="10" x14ac:knownFonts="1">
    <font>
      <sz val="10"/>
      <name val="Arial"/>
    </font>
    <font>
      <sz val="10"/>
      <name val="Tahoma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/>
    </xf>
    <xf numFmtId="49" fontId="3" fillId="0" borderId="7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165" fontId="4" fillId="2" borderId="1" xfId="1" applyNumberFormat="1" applyFont="1" applyFill="1" applyBorder="1" applyAlignment="1">
      <alignment vertical="center" wrapText="1"/>
    </xf>
    <xf numFmtId="49" fontId="4" fillId="2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2" applyNumberFormat="1" applyFont="1" applyFill="1" applyBorder="1" applyAlignment="1">
      <alignment horizontal="left" vertical="top" wrapText="1"/>
    </xf>
    <xf numFmtId="49" fontId="3" fillId="2" borderId="1" xfId="1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left" vertical="top" wrapText="1"/>
    </xf>
    <xf numFmtId="165" fontId="4" fillId="2" borderId="1" xfId="1" applyNumberFormat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justify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49" fontId="9" fillId="0" borderId="1" xfId="1" applyNumberFormat="1" applyFont="1" applyFill="1" applyBorder="1" applyAlignment="1">
      <alignment horizontal="left" vertical="top" wrapText="1"/>
    </xf>
    <xf numFmtId="0" fontId="9" fillId="0" borderId="0" xfId="0" applyFont="1" applyFill="1" applyBorder="1"/>
    <xf numFmtId="0" fontId="9" fillId="0" borderId="1" xfId="0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lef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9" fillId="0" borderId="6" xfId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3" fillId="0" borderId="3" xfId="1" applyNumberFormat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left" vertical="top" wrapText="1"/>
    </xf>
    <xf numFmtId="49" fontId="3" fillId="3" borderId="1" xfId="1" applyNumberFormat="1" applyFont="1" applyFill="1" applyBorder="1" applyAlignment="1">
      <alignment horizontal="left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/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abSelected="1" view="pageBreakPreview" topLeftCell="A52" zoomScale="90" zoomScaleSheetLayoutView="90" workbookViewId="0">
      <selection activeCell="B121" sqref="B121"/>
    </sheetView>
  </sheetViews>
  <sheetFormatPr defaultColWidth="9" defaultRowHeight="15.75" x14ac:dyDescent="0.25"/>
  <cols>
    <col min="1" max="1" width="29.85546875" style="6" customWidth="1"/>
    <col min="2" max="2" width="112.140625" style="6" customWidth="1"/>
    <col min="3" max="3" width="54.7109375" style="6" customWidth="1"/>
    <col min="4" max="4" width="16.42578125" style="6" customWidth="1"/>
    <col min="5" max="5" width="17.28515625" style="6" customWidth="1"/>
    <col min="6" max="6" width="16.42578125" style="6" customWidth="1"/>
    <col min="7" max="7" width="16.42578125" style="42" customWidth="1"/>
    <col min="8" max="9" width="16.42578125" style="6" customWidth="1"/>
    <col min="10" max="16384" width="9" style="6"/>
  </cols>
  <sheetData>
    <row r="1" spans="1:9" s="1" customFormat="1" x14ac:dyDescent="0.2">
      <c r="B1" s="2"/>
      <c r="C1" s="2"/>
      <c r="D1" s="2"/>
      <c r="E1" s="2"/>
      <c r="F1" s="2"/>
      <c r="G1" s="3"/>
    </row>
    <row r="2" spans="1:9" s="1" customFormat="1" x14ac:dyDescent="0.2">
      <c r="A2" s="102" t="s">
        <v>157</v>
      </c>
      <c r="B2" s="102"/>
      <c r="C2" s="102"/>
      <c r="D2" s="102"/>
      <c r="E2" s="102"/>
      <c r="F2" s="102"/>
      <c r="G2" s="102"/>
      <c r="H2" s="102"/>
      <c r="I2" s="102"/>
    </row>
    <row r="3" spans="1:9" s="1" customFormat="1" x14ac:dyDescent="0.2">
      <c r="A3" s="102" t="s">
        <v>158</v>
      </c>
      <c r="B3" s="102"/>
      <c r="C3" s="102"/>
      <c r="D3" s="102"/>
      <c r="E3" s="102"/>
      <c r="F3" s="102"/>
      <c r="G3" s="102"/>
      <c r="H3" s="102"/>
      <c r="I3" s="102"/>
    </row>
    <row r="4" spans="1:9" s="1" customFormat="1" x14ac:dyDescent="0.2">
      <c r="A4" s="102" t="s">
        <v>222</v>
      </c>
      <c r="B4" s="102"/>
      <c r="C4" s="102"/>
      <c r="D4" s="102"/>
      <c r="E4" s="102"/>
      <c r="F4" s="102"/>
      <c r="G4" s="102"/>
      <c r="H4" s="102"/>
      <c r="I4" s="102"/>
    </row>
    <row r="5" spans="1:9" s="1" customFormat="1" x14ac:dyDescent="0.2">
      <c r="A5" s="102" t="s">
        <v>223</v>
      </c>
      <c r="B5" s="102"/>
      <c r="C5" s="102"/>
      <c r="D5" s="102"/>
      <c r="E5" s="102"/>
      <c r="F5" s="102"/>
      <c r="G5" s="102"/>
      <c r="H5" s="102"/>
      <c r="I5" s="102"/>
    </row>
    <row r="6" spans="1:9" s="1" customFormat="1" x14ac:dyDescent="0.2">
      <c r="A6" s="45"/>
      <c r="B6" s="45"/>
      <c r="C6" s="45"/>
      <c r="D6" s="45"/>
      <c r="E6" s="45"/>
      <c r="F6" s="45"/>
      <c r="G6" s="45"/>
      <c r="H6" s="45"/>
      <c r="I6" s="45"/>
    </row>
    <row r="7" spans="1:9" s="1" customFormat="1" x14ac:dyDescent="0.2">
      <c r="A7" s="46" t="s">
        <v>163</v>
      </c>
      <c r="B7" s="45"/>
      <c r="C7" s="45"/>
      <c r="D7" s="45"/>
      <c r="E7" s="45"/>
      <c r="F7" s="45"/>
      <c r="G7" s="45"/>
      <c r="H7" s="45"/>
      <c r="I7" s="45"/>
    </row>
    <row r="8" spans="1:9" s="1" customFormat="1" x14ac:dyDescent="0.2">
      <c r="A8" s="46" t="s">
        <v>167</v>
      </c>
      <c r="B8" s="45"/>
      <c r="C8" s="45"/>
      <c r="D8" s="45"/>
      <c r="E8" s="45"/>
      <c r="F8" s="45"/>
      <c r="G8" s="45"/>
      <c r="H8" s="45"/>
      <c r="I8" s="45"/>
    </row>
    <row r="9" spans="1:9" s="1" customFormat="1" x14ac:dyDescent="0.2">
      <c r="A9" s="46" t="s">
        <v>161</v>
      </c>
      <c r="B9" s="4"/>
      <c r="C9" s="4"/>
      <c r="D9" s="4"/>
      <c r="E9" s="4"/>
      <c r="F9" s="4"/>
      <c r="G9" s="5"/>
      <c r="I9" s="2"/>
    </row>
    <row r="10" spans="1:9" ht="44.25" customHeight="1" x14ac:dyDescent="0.25">
      <c r="A10" s="97" t="s">
        <v>128</v>
      </c>
      <c r="B10" s="98"/>
      <c r="C10" s="99" t="s">
        <v>129</v>
      </c>
      <c r="D10" s="103" t="s">
        <v>224</v>
      </c>
      <c r="E10" s="105" t="s">
        <v>225</v>
      </c>
      <c r="F10" s="103" t="s">
        <v>226</v>
      </c>
      <c r="G10" s="101" t="s">
        <v>130</v>
      </c>
      <c r="H10" s="101"/>
      <c r="I10" s="101"/>
    </row>
    <row r="11" spans="1:9" ht="87" customHeight="1" x14ac:dyDescent="0.25">
      <c r="A11" s="7" t="s">
        <v>159</v>
      </c>
      <c r="B11" s="8" t="s">
        <v>160</v>
      </c>
      <c r="C11" s="100"/>
      <c r="D11" s="104"/>
      <c r="E11" s="106"/>
      <c r="F11" s="104"/>
      <c r="G11" s="9" t="s">
        <v>227</v>
      </c>
      <c r="H11" s="9" t="s">
        <v>228</v>
      </c>
      <c r="I11" s="9" t="s">
        <v>229</v>
      </c>
    </row>
    <row r="12" spans="1:9" x14ac:dyDescent="0.25">
      <c r="A12" s="7">
        <v>1</v>
      </c>
      <c r="B12" s="8">
        <v>2</v>
      </c>
      <c r="C12" s="10">
        <v>3</v>
      </c>
      <c r="D12" s="11">
        <v>4</v>
      </c>
      <c r="E12" s="12">
        <v>5</v>
      </c>
      <c r="F12" s="11">
        <v>6</v>
      </c>
      <c r="G12" s="9">
        <v>7</v>
      </c>
      <c r="H12" s="9">
        <v>8</v>
      </c>
      <c r="I12" s="9">
        <v>9</v>
      </c>
    </row>
    <row r="13" spans="1:9" hidden="1" x14ac:dyDescent="0.25">
      <c r="A13" s="13" t="s">
        <v>101</v>
      </c>
      <c r="B13" s="71" t="s">
        <v>10</v>
      </c>
      <c r="C13" s="14"/>
      <c r="D13" s="15">
        <f t="shared" ref="D13:I13" si="0">D14+D30+D20+D33+D41+D45+D68+D75+D59+D82</f>
        <v>154667.79999999999</v>
      </c>
      <c r="E13" s="15">
        <f t="shared" si="0"/>
        <v>115562.40000000001</v>
      </c>
      <c r="F13" s="15">
        <f t="shared" si="0"/>
        <v>154817.79999999999</v>
      </c>
      <c r="G13" s="15">
        <f t="shared" si="0"/>
        <v>158261.4</v>
      </c>
      <c r="H13" s="15">
        <f t="shared" si="0"/>
        <v>160627.4</v>
      </c>
      <c r="I13" s="15">
        <f t="shared" si="0"/>
        <v>162714.20000000001</v>
      </c>
    </row>
    <row r="14" spans="1:9" hidden="1" x14ac:dyDescent="0.25">
      <c r="A14" s="16" t="s">
        <v>102</v>
      </c>
      <c r="B14" s="72" t="s">
        <v>97</v>
      </c>
      <c r="C14" s="17"/>
      <c r="D14" s="15">
        <f t="shared" ref="D14:F14" si="1">D15</f>
        <v>113778</v>
      </c>
      <c r="E14" s="15">
        <f t="shared" si="1"/>
        <v>91962.8</v>
      </c>
      <c r="F14" s="15">
        <f t="shared" si="1"/>
        <v>114428</v>
      </c>
      <c r="G14" s="15">
        <f>G15</f>
        <v>115790</v>
      </c>
      <c r="H14" s="15">
        <f>H15</f>
        <v>117290</v>
      </c>
      <c r="I14" s="15">
        <f>I15</f>
        <v>117590</v>
      </c>
    </row>
    <row r="15" spans="1:9" hidden="1" x14ac:dyDescent="0.25">
      <c r="A15" s="18" t="s">
        <v>103</v>
      </c>
      <c r="B15" s="68" t="s">
        <v>0</v>
      </c>
      <c r="C15" s="19"/>
      <c r="D15" s="20">
        <f t="shared" ref="D15:F15" si="2">D16+D17+D18+D19</f>
        <v>113778</v>
      </c>
      <c r="E15" s="20">
        <f t="shared" si="2"/>
        <v>91962.8</v>
      </c>
      <c r="F15" s="20">
        <f t="shared" si="2"/>
        <v>114428</v>
      </c>
      <c r="G15" s="20">
        <f>G16+G17+G18+G19</f>
        <v>115790</v>
      </c>
      <c r="H15" s="20">
        <f>H16+H17+H18+H19</f>
        <v>117290</v>
      </c>
      <c r="I15" s="20">
        <f>I16+I17+I18+I19</f>
        <v>117590</v>
      </c>
    </row>
    <row r="16" spans="1:9" ht="47.25" x14ac:dyDescent="0.25">
      <c r="A16" s="34" t="s">
        <v>131</v>
      </c>
      <c r="B16" s="55" t="s">
        <v>80</v>
      </c>
      <c r="C16" s="21" t="s">
        <v>134</v>
      </c>
      <c r="D16" s="22">
        <v>113000</v>
      </c>
      <c r="E16" s="22">
        <v>91305.8</v>
      </c>
      <c r="F16" s="22">
        <v>113700</v>
      </c>
      <c r="G16" s="20">
        <v>115000</v>
      </c>
      <c r="H16" s="20">
        <v>116500</v>
      </c>
      <c r="I16" s="20">
        <v>116800</v>
      </c>
    </row>
    <row r="17" spans="1:9" ht="61.5" customHeight="1" x14ac:dyDescent="0.25">
      <c r="A17" s="34" t="s">
        <v>132</v>
      </c>
      <c r="B17" s="55" t="s">
        <v>83</v>
      </c>
      <c r="C17" s="21" t="s">
        <v>134</v>
      </c>
      <c r="D17" s="22">
        <v>350</v>
      </c>
      <c r="E17" s="22">
        <v>359</v>
      </c>
      <c r="F17" s="22">
        <v>380</v>
      </c>
      <c r="G17" s="20">
        <v>390</v>
      </c>
      <c r="H17" s="20">
        <v>390</v>
      </c>
      <c r="I17" s="20">
        <v>390</v>
      </c>
    </row>
    <row r="18" spans="1:9" ht="31.5" x14ac:dyDescent="0.25">
      <c r="A18" s="34" t="s">
        <v>133</v>
      </c>
      <c r="B18" s="55" t="s">
        <v>90</v>
      </c>
      <c r="C18" s="21" t="s">
        <v>134</v>
      </c>
      <c r="D18" s="22">
        <v>428</v>
      </c>
      <c r="E18" s="22">
        <v>298</v>
      </c>
      <c r="F18" s="22">
        <v>348</v>
      </c>
      <c r="G18" s="20">
        <v>400</v>
      </c>
      <c r="H18" s="20">
        <v>400</v>
      </c>
      <c r="I18" s="20">
        <v>400</v>
      </c>
    </row>
    <row r="19" spans="1:9" ht="63" hidden="1" x14ac:dyDescent="0.25">
      <c r="A19" s="34" t="s">
        <v>181</v>
      </c>
      <c r="B19" s="55" t="s">
        <v>25</v>
      </c>
      <c r="C19" s="21"/>
      <c r="D19" s="22"/>
      <c r="E19" s="22"/>
      <c r="F19" s="23"/>
      <c r="G19" s="20"/>
      <c r="H19" s="20"/>
      <c r="I19" s="20"/>
    </row>
    <row r="20" spans="1:9" ht="31.5" hidden="1" x14ac:dyDescent="0.25">
      <c r="A20" s="36" t="s">
        <v>104</v>
      </c>
      <c r="B20" s="72" t="s">
        <v>36</v>
      </c>
      <c r="C20" s="17"/>
      <c r="D20" s="15">
        <f t="shared" ref="D20:F20" si="3">D21</f>
        <v>1420.8000000000002</v>
      </c>
      <c r="E20" s="15">
        <f t="shared" si="3"/>
        <v>1056.9000000000001</v>
      </c>
      <c r="F20" s="15">
        <f t="shared" si="3"/>
        <v>1420.8000000000002</v>
      </c>
      <c r="G20" s="15">
        <f>G21</f>
        <v>1405.3999999999999</v>
      </c>
      <c r="H20" s="15">
        <f>H21</f>
        <v>1461.3999999999999</v>
      </c>
      <c r="I20" s="15">
        <f>I21</f>
        <v>1488.2</v>
      </c>
    </row>
    <row r="21" spans="1:9" ht="14.25" hidden="1" customHeight="1" x14ac:dyDescent="0.25">
      <c r="A21" s="34" t="s">
        <v>105</v>
      </c>
      <c r="B21" s="55" t="s">
        <v>37</v>
      </c>
      <c r="C21" s="21"/>
      <c r="D21" s="20">
        <f t="shared" ref="D21:F21" si="4">D26+D22+D24+D28</f>
        <v>1420.8000000000002</v>
      </c>
      <c r="E21" s="20">
        <f t="shared" si="4"/>
        <v>1056.9000000000001</v>
      </c>
      <c r="F21" s="20">
        <f t="shared" si="4"/>
        <v>1420.8000000000002</v>
      </c>
      <c r="G21" s="20">
        <f>G26+G22+G24+G28</f>
        <v>1405.3999999999999</v>
      </c>
      <c r="H21" s="20">
        <f>H26+H22+H24+H28</f>
        <v>1461.3999999999999</v>
      </c>
      <c r="I21" s="20">
        <f>I26+I22+I24+I28</f>
        <v>1488.2</v>
      </c>
    </row>
    <row r="22" spans="1:9" ht="47.25" hidden="1" x14ac:dyDescent="0.25">
      <c r="A22" s="54" t="s">
        <v>168</v>
      </c>
      <c r="B22" s="55" t="s">
        <v>38</v>
      </c>
      <c r="D22" s="22">
        <f>D23</f>
        <v>651</v>
      </c>
      <c r="E22" s="22">
        <f t="shared" ref="E22:I22" si="5">E23</f>
        <v>486.3</v>
      </c>
      <c r="F22" s="22">
        <f t="shared" si="5"/>
        <v>651</v>
      </c>
      <c r="G22" s="22">
        <f t="shared" si="5"/>
        <v>645.29999999999995</v>
      </c>
      <c r="H22" s="22">
        <f t="shared" si="5"/>
        <v>671.8</v>
      </c>
      <c r="I22" s="22">
        <f t="shared" si="5"/>
        <v>689</v>
      </c>
    </row>
    <row r="23" spans="1:9" ht="63" x14ac:dyDescent="0.25">
      <c r="A23" s="54" t="s">
        <v>177</v>
      </c>
      <c r="B23" s="55" t="s">
        <v>169</v>
      </c>
      <c r="C23" s="21" t="s">
        <v>144</v>
      </c>
      <c r="D23" s="22">
        <v>651</v>
      </c>
      <c r="E23" s="22">
        <v>486.3</v>
      </c>
      <c r="F23" s="22">
        <v>651</v>
      </c>
      <c r="G23" s="20">
        <v>645.29999999999995</v>
      </c>
      <c r="H23" s="20">
        <v>671.8</v>
      </c>
      <c r="I23" s="20">
        <v>689</v>
      </c>
    </row>
    <row r="24" spans="1:9" ht="48" hidden="1" customHeight="1" x14ac:dyDescent="0.25">
      <c r="A24" s="54" t="s">
        <v>170</v>
      </c>
      <c r="B24" s="55" t="s">
        <v>39</v>
      </c>
      <c r="D24" s="22">
        <f>D25</f>
        <v>3.4</v>
      </c>
      <c r="E24" s="22">
        <f t="shared" ref="E24:I24" si="6">E25</f>
        <v>3.4</v>
      </c>
      <c r="F24" s="22">
        <f t="shared" si="6"/>
        <v>3.4</v>
      </c>
      <c r="G24" s="22">
        <f t="shared" si="6"/>
        <v>3.7</v>
      </c>
      <c r="H24" s="22">
        <f t="shared" si="6"/>
        <v>3.8</v>
      </c>
      <c r="I24" s="22">
        <f t="shared" si="6"/>
        <v>3.9</v>
      </c>
    </row>
    <row r="25" spans="1:9" ht="78.75" x14ac:dyDescent="0.25">
      <c r="A25" s="54" t="s">
        <v>178</v>
      </c>
      <c r="B25" s="55" t="s">
        <v>171</v>
      </c>
      <c r="C25" s="21" t="s">
        <v>144</v>
      </c>
      <c r="D25" s="22">
        <v>3.4</v>
      </c>
      <c r="E25" s="22">
        <v>3.4</v>
      </c>
      <c r="F25" s="22">
        <v>3.4</v>
      </c>
      <c r="G25" s="20">
        <v>3.7</v>
      </c>
      <c r="H25" s="20">
        <v>3.8</v>
      </c>
      <c r="I25" s="20">
        <v>3.9</v>
      </c>
    </row>
    <row r="26" spans="1:9" ht="47.25" hidden="1" x14ac:dyDescent="0.25">
      <c r="A26" s="54" t="s">
        <v>172</v>
      </c>
      <c r="B26" s="55" t="s">
        <v>173</v>
      </c>
      <c r="D26" s="22">
        <f>D27</f>
        <v>850.4</v>
      </c>
      <c r="E26" s="22">
        <f t="shared" ref="E26:I26" si="7">E27</f>
        <v>654.5</v>
      </c>
      <c r="F26" s="22">
        <f t="shared" si="7"/>
        <v>850.4</v>
      </c>
      <c r="G26" s="22">
        <f t="shared" si="7"/>
        <v>848.9</v>
      </c>
      <c r="H26" s="22">
        <f t="shared" si="7"/>
        <v>881.5</v>
      </c>
      <c r="I26" s="22">
        <f t="shared" si="7"/>
        <v>901.1</v>
      </c>
    </row>
    <row r="27" spans="1:9" ht="63" x14ac:dyDescent="0.25">
      <c r="A27" s="54" t="s">
        <v>179</v>
      </c>
      <c r="B27" s="55" t="s">
        <v>174</v>
      </c>
      <c r="C27" s="21" t="s">
        <v>144</v>
      </c>
      <c r="D27" s="22">
        <v>850.4</v>
      </c>
      <c r="E27" s="22">
        <v>654.5</v>
      </c>
      <c r="F27" s="22">
        <v>850.4</v>
      </c>
      <c r="G27" s="20">
        <v>848.9</v>
      </c>
      <c r="H27" s="20">
        <v>881.5</v>
      </c>
      <c r="I27" s="20">
        <v>901.1</v>
      </c>
    </row>
    <row r="28" spans="1:9" ht="47.25" hidden="1" x14ac:dyDescent="0.25">
      <c r="A28" s="54" t="s">
        <v>175</v>
      </c>
      <c r="B28" s="55" t="s">
        <v>40</v>
      </c>
      <c r="D28" s="22">
        <f>D29</f>
        <v>-84</v>
      </c>
      <c r="E28" s="22">
        <f t="shared" ref="E28:I28" si="8">E29</f>
        <v>-87.3</v>
      </c>
      <c r="F28" s="22">
        <f t="shared" si="8"/>
        <v>-84</v>
      </c>
      <c r="G28" s="22">
        <f t="shared" si="8"/>
        <v>-92.5</v>
      </c>
      <c r="H28" s="22">
        <f t="shared" si="8"/>
        <v>-95.7</v>
      </c>
      <c r="I28" s="22">
        <f t="shared" si="8"/>
        <v>-105.8</v>
      </c>
    </row>
    <row r="29" spans="1:9" ht="63" x14ac:dyDescent="0.25">
      <c r="A29" s="54" t="s">
        <v>180</v>
      </c>
      <c r="B29" s="55" t="s">
        <v>176</v>
      </c>
      <c r="C29" s="21" t="s">
        <v>144</v>
      </c>
      <c r="D29" s="22">
        <v>-84</v>
      </c>
      <c r="E29" s="22">
        <v>-87.3</v>
      </c>
      <c r="F29" s="22">
        <v>-84</v>
      </c>
      <c r="G29" s="20">
        <v>-92.5</v>
      </c>
      <c r="H29" s="20">
        <v>-95.7</v>
      </c>
      <c r="I29" s="20">
        <v>-105.8</v>
      </c>
    </row>
    <row r="30" spans="1:9" hidden="1" x14ac:dyDescent="0.25">
      <c r="A30" s="36" t="s">
        <v>184</v>
      </c>
      <c r="B30" s="71" t="s">
        <v>1</v>
      </c>
      <c r="C30" s="14"/>
      <c r="D30" s="24">
        <f>D31</f>
        <v>2</v>
      </c>
      <c r="E30" s="24">
        <f t="shared" ref="E30:I31" si="9">E31</f>
        <v>2.2999999999999998</v>
      </c>
      <c r="F30" s="24">
        <f t="shared" si="9"/>
        <v>2</v>
      </c>
      <c r="G30" s="24">
        <f t="shared" si="9"/>
        <v>2</v>
      </c>
      <c r="H30" s="24">
        <f t="shared" si="9"/>
        <v>2</v>
      </c>
      <c r="I30" s="24">
        <f t="shared" si="9"/>
        <v>2</v>
      </c>
    </row>
    <row r="31" spans="1:9" hidden="1" x14ac:dyDescent="0.25">
      <c r="A31" s="18" t="s">
        <v>182</v>
      </c>
      <c r="B31" s="68" t="s">
        <v>2</v>
      </c>
      <c r="C31" s="19"/>
      <c r="D31" s="22">
        <f>D32</f>
        <v>2</v>
      </c>
      <c r="E31" s="22">
        <f t="shared" si="9"/>
        <v>2.2999999999999998</v>
      </c>
      <c r="F31" s="22">
        <f t="shared" si="9"/>
        <v>2</v>
      </c>
      <c r="G31" s="22">
        <f t="shared" si="9"/>
        <v>2</v>
      </c>
      <c r="H31" s="22">
        <f t="shared" si="9"/>
        <v>2</v>
      </c>
      <c r="I31" s="22">
        <f t="shared" si="9"/>
        <v>2</v>
      </c>
    </row>
    <row r="32" spans="1:9" x14ac:dyDescent="0.25">
      <c r="A32" s="18" t="s">
        <v>183</v>
      </c>
      <c r="B32" s="68" t="s">
        <v>2</v>
      </c>
      <c r="C32" s="21" t="s">
        <v>134</v>
      </c>
      <c r="D32" s="22">
        <v>2</v>
      </c>
      <c r="E32" s="22">
        <v>2.2999999999999998</v>
      </c>
      <c r="F32" s="22">
        <v>2</v>
      </c>
      <c r="G32" s="20">
        <v>2</v>
      </c>
      <c r="H32" s="20">
        <v>2</v>
      </c>
      <c r="I32" s="20">
        <v>2</v>
      </c>
    </row>
    <row r="33" spans="1:9" hidden="1" x14ac:dyDescent="0.25">
      <c r="A33" s="36" t="s">
        <v>106</v>
      </c>
      <c r="B33" s="71" t="s">
        <v>96</v>
      </c>
      <c r="C33" s="14"/>
      <c r="D33" s="15">
        <f t="shared" ref="D33:F33" si="10">D34+D36</f>
        <v>34451</v>
      </c>
      <c r="E33" s="15">
        <f t="shared" si="10"/>
        <v>18237.099999999999</v>
      </c>
      <c r="F33" s="15">
        <f t="shared" si="10"/>
        <v>33951</v>
      </c>
      <c r="G33" s="15">
        <f>G34+G36</f>
        <v>34600</v>
      </c>
      <c r="H33" s="15">
        <f>H34+H36</f>
        <v>36150</v>
      </c>
      <c r="I33" s="15">
        <f>I34+I36</f>
        <v>37850</v>
      </c>
    </row>
    <row r="34" spans="1:9" hidden="1" x14ac:dyDescent="0.25">
      <c r="A34" s="48" t="s">
        <v>107</v>
      </c>
      <c r="B34" s="69" t="s">
        <v>3</v>
      </c>
      <c r="C34" s="25"/>
      <c r="D34" s="20">
        <f t="shared" ref="D34:F34" si="11">D35</f>
        <v>18500</v>
      </c>
      <c r="E34" s="20">
        <f t="shared" si="11"/>
        <v>5749.2</v>
      </c>
      <c r="F34" s="20">
        <f t="shared" si="11"/>
        <v>18000</v>
      </c>
      <c r="G34" s="20">
        <f>G35</f>
        <v>18500</v>
      </c>
      <c r="H34" s="20">
        <f>H35</f>
        <v>19950</v>
      </c>
      <c r="I34" s="20">
        <f>I35</f>
        <v>21550</v>
      </c>
    </row>
    <row r="35" spans="1:9" ht="31.5" x14ac:dyDescent="0.25">
      <c r="A35" s="48" t="s">
        <v>143</v>
      </c>
      <c r="B35" s="69" t="s">
        <v>67</v>
      </c>
      <c r="C35" s="21" t="s">
        <v>134</v>
      </c>
      <c r="D35" s="26">
        <v>18500</v>
      </c>
      <c r="E35" s="26">
        <v>5749.2</v>
      </c>
      <c r="F35" s="26">
        <v>18000</v>
      </c>
      <c r="G35" s="20">
        <v>18500</v>
      </c>
      <c r="H35" s="20">
        <v>19950</v>
      </c>
      <c r="I35" s="20">
        <v>21550</v>
      </c>
    </row>
    <row r="36" spans="1:9" hidden="1" x14ac:dyDescent="0.25">
      <c r="A36" s="48" t="s">
        <v>108</v>
      </c>
      <c r="B36" s="69" t="s">
        <v>4</v>
      </c>
      <c r="C36" s="25"/>
      <c r="D36" s="20">
        <f t="shared" ref="D36:F36" si="12">D37+D39</f>
        <v>15951</v>
      </c>
      <c r="E36" s="20">
        <f t="shared" si="12"/>
        <v>12487.9</v>
      </c>
      <c r="F36" s="20">
        <f t="shared" si="12"/>
        <v>15951</v>
      </c>
      <c r="G36" s="20">
        <f>G37+G39</f>
        <v>16100</v>
      </c>
      <c r="H36" s="20">
        <f>H37+H39</f>
        <v>16200</v>
      </c>
      <c r="I36" s="20">
        <f>I37+I39</f>
        <v>16300</v>
      </c>
    </row>
    <row r="37" spans="1:9" hidden="1" x14ac:dyDescent="0.25">
      <c r="A37" s="48" t="s">
        <v>109</v>
      </c>
      <c r="B37" s="69" t="s">
        <v>68</v>
      </c>
      <c r="C37" s="25"/>
      <c r="D37" s="20">
        <f t="shared" ref="D37:F37" si="13">D38</f>
        <v>12751</v>
      </c>
      <c r="E37" s="20">
        <f t="shared" si="13"/>
        <v>11335.6</v>
      </c>
      <c r="F37" s="20">
        <f t="shared" si="13"/>
        <v>12751</v>
      </c>
      <c r="G37" s="20">
        <f>G38</f>
        <v>12900</v>
      </c>
      <c r="H37" s="20">
        <f>H38</f>
        <v>13000</v>
      </c>
      <c r="I37" s="20">
        <f>I38</f>
        <v>13100</v>
      </c>
    </row>
    <row r="38" spans="1:9" ht="31.5" x14ac:dyDescent="0.25">
      <c r="A38" s="48" t="s">
        <v>142</v>
      </c>
      <c r="B38" s="69" t="s">
        <v>69</v>
      </c>
      <c r="C38" s="21" t="s">
        <v>134</v>
      </c>
      <c r="D38" s="26">
        <v>12751</v>
      </c>
      <c r="E38" s="26">
        <v>11335.6</v>
      </c>
      <c r="F38" s="26">
        <v>12751</v>
      </c>
      <c r="G38" s="20">
        <v>12900</v>
      </c>
      <c r="H38" s="20">
        <v>13000</v>
      </c>
      <c r="I38" s="20">
        <v>13100</v>
      </c>
    </row>
    <row r="39" spans="1:9" hidden="1" x14ac:dyDescent="0.25">
      <c r="A39" s="48" t="s">
        <v>110</v>
      </c>
      <c r="B39" s="69" t="s">
        <v>70</v>
      </c>
      <c r="C39" s="25"/>
      <c r="D39" s="20">
        <f t="shared" ref="D39:F39" si="14">D40</f>
        <v>3200</v>
      </c>
      <c r="E39" s="20">
        <f t="shared" si="14"/>
        <v>1152.3</v>
      </c>
      <c r="F39" s="20">
        <f t="shared" si="14"/>
        <v>3200</v>
      </c>
      <c r="G39" s="20">
        <f>G40</f>
        <v>3200</v>
      </c>
      <c r="H39" s="20">
        <f>H40</f>
        <v>3200</v>
      </c>
      <c r="I39" s="20">
        <f>I40</f>
        <v>3200</v>
      </c>
    </row>
    <row r="40" spans="1:9" ht="31.5" x14ac:dyDescent="0.25">
      <c r="A40" s="48" t="s">
        <v>141</v>
      </c>
      <c r="B40" s="69" t="s">
        <v>71</v>
      </c>
      <c r="C40" s="21" t="s">
        <v>134</v>
      </c>
      <c r="D40" s="26">
        <v>3200</v>
      </c>
      <c r="E40" s="26">
        <v>1152.3</v>
      </c>
      <c r="F40" s="26">
        <v>3200</v>
      </c>
      <c r="G40" s="20">
        <v>3200</v>
      </c>
      <c r="H40" s="20">
        <v>3200</v>
      </c>
      <c r="I40" s="20">
        <v>3200</v>
      </c>
    </row>
    <row r="41" spans="1:9" hidden="1" x14ac:dyDescent="0.25">
      <c r="A41" s="49" t="s">
        <v>145</v>
      </c>
      <c r="B41" s="73" t="s">
        <v>32</v>
      </c>
      <c r="C41" s="27"/>
      <c r="D41" s="15">
        <f t="shared" ref="D41:F43" si="15">D42</f>
        <v>40</v>
      </c>
      <c r="E41" s="15">
        <f t="shared" si="15"/>
        <v>68.8</v>
      </c>
      <c r="F41" s="15">
        <f t="shared" si="15"/>
        <v>40</v>
      </c>
      <c r="G41" s="15">
        <f t="shared" ref="G41:I43" si="16">G42</f>
        <v>50</v>
      </c>
      <c r="H41" s="15">
        <f t="shared" si="16"/>
        <v>50</v>
      </c>
      <c r="I41" s="15">
        <f t="shared" si="16"/>
        <v>50</v>
      </c>
    </row>
    <row r="42" spans="1:9" ht="31.5" hidden="1" x14ac:dyDescent="0.25">
      <c r="A42" s="18" t="s">
        <v>185</v>
      </c>
      <c r="B42" s="69" t="s">
        <v>33</v>
      </c>
      <c r="C42" s="25"/>
      <c r="D42" s="20">
        <f t="shared" si="15"/>
        <v>40</v>
      </c>
      <c r="E42" s="20">
        <f t="shared" si="15"/>
        <v>68.8</v>
      </c>
      <c r="F42" s="20">
        <f t="shared" si="15"/>
        <v>40</v>
      </c>
      <c r="G42" s="20">
        <f t="shared" si="16"/>
        <v>50</v>
      </c>
      <c r="H42" s="20">
        <f t="shared" si="16"/>
        <v>50</v>
      </c>
      <c r="I42" s="20">
        <f t="shared" si="16"/>
        <v>50</v>
      </c>
    </row>
    <row r="43" spans="1:9" ht="30.75" hidden="1" customHeight="1" x14ac:dyDescent="0.25">
      <c r="A43" s="18" t="s">
        <v>186</v>
      </c>
      <c r="B43" s="69" t="s">
        <v>34</v>
      </c>
      <c r="C43" s="25"/>
      <c r="D43" s="20">
        <f t="shared" si="15"/>
        <v>40</v>
      </c>
      <c r="E43" s="20">
        <f t="shared" si="15"/>
        <v>68.8</v>
      </c>
      <c r="F43" s="20">
        <f t="shared" si="15"/>
        <v>40</v>
      </c>
      <c r="G43" s="20">
        <f t="shared" si="16"/>
        <v>50</v>
      </c>
      <c r="H43" s="20">
        <f t="shared" si="16"/>
        <v>50</v>
      </c>
      <c r="I43" s="20">
        <f t="shared" si="16"/>
        <v>50</v>
      </c>
    </row>
    <row r="44" spans="1:9" ht="47.25" x14ac:dyDescent="0.25">
      <c r="A44" s="18" t="s">
        <v>187</v>
      </c>
      <c r="B44" s="69" t="s">
        <v>35</v>
      </c>
      <c r="C44" s="28" t="s">
        <v>136</v>
      </c>
      <c r="D44" s="26">
        <v>40</v>
      </c>
      <c r="E44" s="26">
        <v>68.8</v>
      </c>
      <c r="F44" s="26">
        <v>40</v>
      </c>
      <c r="G44" s="20">
        <v>50</v>
      </c>
      <c r="H44" s="20">
        <v>50</v>
      </c>
      <c r="I44" s="20">
        <v>50</v>
      </c>
    </row>
    <row r="45" spans="1:9" ht="31.5" hidden="1" x14ac:dyDescent="0.25">
      <c r="A45" s="36" t="s">
        <v>111</v>
      </c>
      <c r="B45" s="71" t="s">
        <v>95</v>
      </c>
      <c r="C45" s="14"/>
      <c r="D45" s="15">
        <f>D46+D53+D56</f>
        <v>4263</v>
      </c>
      <c r="E45" s="15">
        <f t="shared" ref="E45:I45" si="17">E46+E53+E56</f>
        <v>3509.3</v>
      </c>
      <c r="F45" s="15">
        <f t="shared" si="17"/>
        <v>4263</v>
      </c>
      <c r="G45" s="15">
        <f t="shared" si="17"/>
        <v>5640</v>
      </c>
      <c r="H45" s="15">
        <f t="shared" si="17"/>
        <v>4900</v>
      </c>
      <c r="I45" s="15">
        <f t="shared" si="17"/>
        <v>4960</v>
      </c>
    </row>
    <row r="46" spans="1:9" ht="63" hidden="1" x14ac:dyDescent="0.25">
      <c r="A46" s="34" t="s">
        <v>112</v>
      </c>
      <c r="B46" s="81" t="s">
        <v>17</v>
      </c>
      <c r="C46" s="28"/>
      <c r="D46" s="20">
        <f t="shared" ref="D46:F46" si="18">D47+D49+D51</f>
        <v>3303</v>
      </c>
      <c r="E46" s="20">
        <f t="shared" si="18"/>
        <v>2576.5</v>
      </c>
      <c r="F46" s="20">
        <f t="shared" si="18"/>
        <v>3303</v>
      </c>
      <c r="G46" s="20">
        <f>G47+G49+G51</f>
        <v>4740</v>
      </c>
      <c r="H46" s="20">
        <f>H47+H49+H51</f>
        <v>4000</v>
      </c>
      <c r="I46" s="20">
        <f>I47+I49+I51</f>
        <v>4060</v>
      </c>
    </row>
    <row r="47" spans="1:9" ht="47.25" hidden="1" x14ac:dyDescent="0.25">
      <c r="A47" s="34" t="s">
        <v>113</v>
      </c>
      <c r="B47" s="81" t="s">
        <v>6</v>
      </c>
      <c r="C47" s="28"/>
      <c r="D47" s="20">
        <f t="shared" ref="D47:F47" si="19">D48</f>
        <v>3097</v>
      </c>
      <c r="E47" s="20">
        <f t="shared" si="19"/>
        <v>2371</v>
      </c>
      <c r="F47" s="20">
        <f t="shared" si="19"/>
        <v>3097</v>
      </c>
      <c r="G47" s="20">
        <f t="shared" ref="G47:I47" si="20">G48</f>
        <v>4740</v>
      </c>
      <c r="H47" s="20">
        <f t="shared" si="20"/>
        <v>4000</v>
      </c>
      <c r="I47" s="20">
        <f t="shared" si="20"/>
        <v>4060</v>
      </c>
    </row>
    <row r="48" spans="1:9" ht="47.25" x14ac:dyDescent="0.25">
      <c r="A48" s="34" t="s">
        <v>140</v>
      </c>
      <c r="B48" s="81" t="s">
        <v>66</v>
      </c>
      <c r="C48" s="28" t="s">
        <v>138</v>
      </c>
      <c r="D48" s="29">
        <v>3097</v>
      </c>
      <c r="E48" s="29">
        <v>2371</v>
      </c>
      <c r="F48" s="29">
        <v>3097</v>
      </c>
      <c r="G48" s="20">
        <v>4740</v>
      </c>
      <c r="H48" s="20">
        <v>4000</v>
      </c>
      <c r="I48" s="20">
        <v>4060</v>
      </c>
    </row>
    <row r="49" spans="1:9" ht="47.25" hidden="1" x14ac:dyDescent="0.25">
      <c r="A49" s="34" t="s">
        <v>114</v>
      </c>
      <c r="B49" s="81" t="s">
        <v>46</v>
      </c>
      <c r="C49" s="28"/>
      <c r="D49" s="20">
        <f t="shared" ref="D49:F49" si="21">D50</f>
        <v>13</v>
      </c>
      <c r="E49" s="20">
        <f t="shared" si="21"/>
        <v>12.5</v>
      </c>
      <c r="F49" s="20">
        <f t="shared" si="21"/>
        <v>13</v>
      </c>
      <c r="G49" s="20">
        <f>G50</f>
        <v>0</v>
      </c>
      <c r="H49" s="20">
        <f>H50</f>
        <v>0</v>
      </c>
      <c r="I49" s="20">
        <f>I50</f>
        <v>0</v>
      </c>
    </row>
    <row r="50" spans="1:9" ht="47.25" x14ac:dyDescent="0.25">
      <c r="A50" s="34" t="s">
        <v>147</v>
      </c>
      <c r="B50" s="81" t="s">
        <v>65</v>
      </c>
      <c r="C50" s="28" t="s">
        <v>138</v>
      </c>
      <c r="D50" s="29">
        <v>13</v>
      </c>
      <c r="E50" s="29">
        <v>12.5</v>
      </c>
      <c r="F50" s="29">
        <v>13</v>
      </c>
      <c r="G50" s="20">
        <v>0</v>
      </c>
      <c r="H50" s="20">
        <v>0</v>
      </c>
      <c r="I50" s="20">
        <v>0</v>
      </c>
    </row>
    <row r="51" spans="1:9" ht="31.5" hidden="1" x14ac:dyDescent="0.25">
      <c r="A51" s="34" t="s">
        <v>125</v>
      </c>
      <c r="B51" s="81" t="s">
        <v>126</v>
      </c>
      <c r="C51" s="28"/>
      <c r="D51" s="20">
        <f t="shared" ref="D51:F51" si="22">D52</f>
        <v>193</v>
      </c>
      <c r="E51" s="20">
        <f t="shared" si="22"/>
        <v>193</v>
      </c>
      <c r="F51" s="20">
        <f t="shared" si="22"/>
        <v>193</v>
      </c>
      <c r="G51" s="20">
        <f>G52</f>
        <v>0</v>
      </c>
      <c r="H51" s="20">
        <f>H52</f>
        <v>0</v>
      </c>
      <c r="I51" s="20">
        <f>I52</f>
        <v>0</v>
      </c>
    </row>
    <row r="52" spans="1:9" ht="31.5" x14ac:dyDescent="0.25">
      <c r="A52" s="34" t="s">
        <v>139</v>
      </c>
      <c r="B52" s="81" t="s">
        <v>127</v>
      </c>
      <c r="C52" s="28" t="s">
        <v>138</v>
      </c>
      <c r="D52" s="29">
        <v>193</v>
      </c>
      <c r="E52" s="29">
        <v>193</v>
      </c>
      <c r="F52" s="29">
        <v>193</v>
      </c>
      <c r="G52" s="20">
        <v>0</v>
      </c>
      <c r="H52" s="20">
        <v>0</v>
      </c>
      <c r="I52" s="20">
        <v>0</v>
      </c>
    </row>
    <row r="53" spans="1:9" hidden="1" x14ac:dyDescent="0.25">
      <c r="A53" s="34" t="s">
        <v>115</v>
      </c>
      <c r="B53" s="81" t="s">
        <v>91</v>
      </c>
      <c r="C53" s="28"/>
      <c r="D53" s="20">
        <f t="shared" ref="D53:D54" si="23">D54</f>
        <v>0</v>
      </c>
      <c r="E53" s="20">
        <f t="shared" ref="E53:E54" si="24">E54</f>
        <v>0</v>
      </c>
      <c r="F53" s="20">
        <f t="shared" ref="F53:F54" si="25">F54</f>
        <v>0</v>
      </c>
      <c r="G53" s="20">
        <f t="shared" ref="G53:I54" si="26">G54</f>
        <v>0</v>
      </c>
      <c r="H53" s="20">
        <f t="shared" si="26"/>
        <v>0</v>
      </c>
      <c r="I53" s="20">
        <f t="shared" si="26"/>
        <v>0</v>
      </c>
    </row>
    <row r="54" spans="1:9" ht="31.5" hidden="1" x14ac:dyDescent="0.25">
      <c r="A54" s="34" t="s">
        <v>116</v>
      </c>
      <c r="B54" s="81" t="s">
        <v>92</v>
      </c>
      <c r="C54" s="28"/>
      <c r="D54" s="20">
        <f t="shared" si="23"/>
        <v>0</v>
      </c>
      <c r="E54" s="20">
        <f t="shared" si="24"/>
        <v>0</v>
      </c>
      <c r="F54" s="20">
        <f t="shared" si="25"/>
        <v>0</v>
      </c>
      <c r="G54" s="20">
        <f t="shared" si="26"/>
        <v>0</v>
      </c>
      <c r="H54" s="20">
        <f t="shared" si="26"/>
        <v>0</v>
      </c>
      <c r="I54" s="20">
        <f t="shared" si="26"/>
        <v>0</v>
      </c>
    </row>
    <row r="55" spans="1:9" ht="31.5" hidden="1" x14ac:dyDescent="0.25">
      <c r="A55" s="34" t="s">
        <v>117</v>
      </c>
      <c r="B55" s="81" t="s">
        <v>93</v>
      </c>
      <c r="C55" s="28"/>
      <c r="D55" s="29"/>
      <c r="E55" s="29"/>
      <c r="F55" s="29"/>
      <c r="G55" s="20"/>
      <c r="H55" s="20"/>
      <c r="I55" s="20"/>
    </row>
    <row r="56" spans="1:9" ht="47.25" hidden="1" x14ac:dyDescent="0.25">
      <c r="A56" s="67" t="s">
        <v>190</v>
      </c>
      <c r="B56" s="83" t="s">
        <v>191</v>
      </c>
      <c r="C56" s="28"/>
      <c r="D56" s="29">
        <f>D57</f>
        <v>960</v>
      </c>
      <c r="E56" s="29">
        <f t="shared" ref="E56:I57" si="27">E57</f>
        <v>932.8</v>
      </c>
      <c r="F56" s="29">
        <f t="shared" si="27"/>
        <v>960</v>
      </c>
      <c r="G56" s="29">
        <f t="shared" si="27"/>
        <v>900</v>
      </c>
      <c r="H56" s="29">
        <f t="shared" si="27"/>
        <v>900</v>
      </c>
      <c r="I56" s="29">
        <f t="shared" si="27"/>
        <v>900</v>
      </c>
    </row>
    <row r="57" spans="1:9" ht="47.25" hidden="1" x14ac:dyDescent="0.25">
      <c r="A57" s="67" t="s">
        <v>192</v>
      </c>
      <c r="B57" s="83" t="s">
        <v>193</v>
      </c>
      <c r="C57" s="28"/>
      <c r="D57" s="29">
        <f>D58</f>
        <v>960</v>
      </c>
      <c r="E57" s="29">
        <f t="shared" si="27"/>
        <v>932.8</v>
      </c>
      <c r="F57" s="29">
        <f t="shared" si="27"/>
        <v>960</v>
      </c>
      <c r="G57" s="29">
        <f t="shared" si="27"/>
        <v>900</v>
      </c>
      <c r="H57" s="29">
        <f t="shared" si="27"/>
        <v>900</v>
      </c>
      <c r="I57" s="29">
        <f t="shared" si="27"/>
        <v>900</v>
      </c>
    </row>
    <row r="58" spans="1:9" ht="47.25" x14ac:dyDescent="0.25">
      <c r="A58" s="67" t="s">
        <v>195</v>
      </c>
      <c r="B58" s="81" t="s">
        <v>194</v>
      </c>
      <c r="C58" s="28" t="s">
        <v>136</v>
      </c>
      <c r="D58" s="29">
        <v>960</v>
      </c>
      <c r="E58" s="29">
        <v>932.8</v>
      </c>
      <c r="F58" s="29">
        <v>960</v>
      </c>
      <c r="G58" s="20">
        <v>900</v>
      </c>
      <c r="H58" s="20">
        <v>900</v>
      </c>
      <c r="I58" s="20">
        <v>900</v>
      </c>
    </row>
    <row r="59" spans="1:9" ht="15.75" hidden="1" customHeight="1" x14ac:dyDescent="0.25">
      <c r="A59" s="80" t="s">
        <v>151</v>
      </c>
      <c r="B59" s="71" t="s">
        <v>188</v>
      </c>
      <c r="C59" s="14"/>
      <c r="D59" s="15">
        <f t="shared" ref="D59:F59" si="28">D60+D63</f>
        <v>0</v>
      </c>
      <c r="E59" s="15">
        <f t="shared" si="28"/>
        <v>0</v>
      </c>
      <c r="F59" s="15">
        <f t="shared" si="28"/>
        <v>0</v>
      </c>
      <c r="G59" s="15">
        <f>G60+G63</f>
        <v>0</v>
      </c>
      <c r="H59" s="15">
        <f>H60+H63</f>
        <v>0</v>
      </c>
      <c r="I59" s="15">
        <f>I60+I63</f>
        <v>0</v>
      </c>
    </row>
    <row r="60" spans="1:9" hidden="1" x14ac:dyDescent="0.25">
      <c r="A60" s="34" t="s">
        <v>23</v>
      </c>
      <c r="B60" s="81" t="s">
        <v>19</v>
      </c>
      <c r="C60" s="28"/>
      <c r="D60" s="20">
        <f t="shared" ref="D60:D61" si="29">D61</f>
        <v>0</v>
      </c>
      <c r="E60" s="20">
        <f t="shared" ref="E60:E61" si="30">E61</f>
        <v>0</v>
      </c>
      <c r="F60" s="20">
        <f t="shared" ref="F60:F61" si="31">F61</f>
        <v>0</v>
      </c>
      <c r="G60" s="20">
        <f t="shared" ref="G60:I61" si="32">G61</f>
        <v>0</v>
      </c>
      <c r="H60" s="20">
        <f t="shared" si="32"/>
        <v>0</v>
      </c>
      <c r="I60" s="20">
        <f t="shared" si="32"/>
        <v>0</v>
      </c>
    </row>
    <row r="61" spans="1:9" hidden="1" x14ac:dyDescent="0.25">
      <c r="A61" s="34" t="s">
        <v>24</v>
      </c>
      <c r="B61" s="81" t="s">
        <v>20</v>
      </c>
      <c r="C61" s="28"/>
      <c r="D61" s="20">
        <f t="shared" si="29"/>
        <v>0</v>
      </c>
      <c r="E61" s="20">
        <f t="shared" si="30"/>
        <v>0</v>
      </c>
      <c r="F61" s="20">
        <f t="shared" si="31"/>
        <v>0</v>
      </c>
      <c r="G61" s="20">
        <f t="shared" si="32"/>
        <v>0</v>
      </c>
      <c r="H61" s="20">
        <f t="shared" si="32"/>
        <v>0</v>
      </c>
      <c r="I61" s="20">
        <f t="shared" si="32"/>
        <v>0</v>
      </c>
    </row>
    <row r="62" spans="1:9" hidden="1" x14ac:dyDescent="0.25">
      <c r="A62" s="34" t="s">
        <v>78</v>
      </c>
      <c r="B62" s="81" t="s">
        <v>79</v>
      </c>
      <c r="C62" s="28"/>
      <c r="D62" s="20"/>
      <c r="E62" s="20"/>
      <c r="F62" s="20"/>
      <c r="G62" s="20"/>
      <c r="H62" s="20"/>
      <c r="I62" s="20"/>
    </row>
    <row r="63" spans="1:9" hidden="1" x14ac:dyDescent="0.25">
      <c r="A63" s="34" t="s">
        <v>150</v>
      </c>
      <c r="B63" s="81" t="s">
        <v>21</v>
      </c>
      <c r="C63" s="28"/>
      <c r="D63" s="20">
        <f t="shared" ref="D63:F63" si="33">D66+D64</f>
        <v>0</v>
      </c>
      <c r="E63" s="20">
        <f t="shared" si="33"/>
        <v>0</v>
      </c>
      <c r="F63" s="20">
        <f t="shared" si="33"/>
        <v>0</v>
      </c>
      <c r="G63" s="20">
        <f>G66+G64</f>
        <v>0</v>
      </c>
      <c r="H63" s="20">
        <f>H66+H64</f>
        <v>0</v>
      </c>
      <c r="I63" s="20">
        <f>I66+I64</f>
        <v>0</v>
      </c>
    </row>
    <row r="64" spans="1:9" hidden="1" x14ac:dyDescent="0.25">
      <c r="A64" s="34" t="s">
        <v>30</v>
      </c>
      <c r="B64" s="81" t="s">
        <v>31</v>
      </c>
      <c r="C64" s="28"/>
      <c r="D64" s="20">
        <f t="shared" ref="D64:F64" si="34">D65</f>
        <v>0</v>
      </c>
      <c r="E64" s="20">
        <f t="shared" si="34"/>
        <v>0</v>
      </c>
      <c r="F64" s="20">
        <f t="shared" si="34"/>
        <v>0</v>
      </c>
      <c r="G64" s="20">
        <f>G65</f>
        <v>0</v>
      </c>
      <c r="H64" s="20">
        <f>H65</f>
        <v>0</v>
      </c>
      <c r="I64" s="20">
        <f>I65</f>
        <v>0</v>
      </c>
    </row>
    <row r="65" spans="1:9" ht="31.5" hidden="1" x14ac:dyDescent="0.25">
      <c r="A65" s="34" t="s">
        <v>63</v>
      </c>
      <c r="B65" s="81" t="s">
        <v>64</v>
      </c>
      <c r="C65" s="28"/>
      <c r="D65" s="20"/>
      <c r="E65" s="20"/>
      <c r="F65" s="20"/>
      <c r="G65" s="20"/>
      <c r="H65" s="20"/>
      <c r="I65" s="20"/>
    </row>
    <row r="66" spans="1:9" hidden="1" x14ac:dyDescent="0.25">
      <c r="A66" s="34" t="s">
        <v>149</v>
      </c>
      <c r="B66" s="81" t="s">
        <v>22</v>
      </c>
      <c r="C66" s="28"/>
      <c r="D66" s="20">
        <f t="shared" ref="D66:F66" si="35">D67</f>
        <v>0</v>
      </c>
      <c r="E66" s="20">
        <f t="shared" si="35"/>
        <v>0</v>
      </c>
      <c r="F66" s="20">
        <f t="shared" si="35"/>
        <v>0</v>
      </c>
      <c r="G66" s="20">
        <f>G67</f>
        <v>0</v>
      </c>
      <c r="H66" s="20">
        <f>H67</f>
        <v>0</v>
      </c>
      <c r="I66" s="20">
        <f>I67</f>
        <v>0</v>
      </c>
    </row>
    <row r="67" spans="1:9" hidden="1" x14ac:dyDescent="0.25">
      <c r="A67" s="34" t="s">
        <v>148</v>
      </c>
      <c r="B67" s="81" t="s">
        <v>189</v>
      </c>
      <c r="C67" s="28" t="s">
        <v>136</v>
      </c>
      <c r="D67" s="29">
        <v>0</v>
      </c>
      <c r="E67" s="29">
        <v>0</v>
      </c>
      <c r="F67" s="29">
        <v>0</v>
      </c>
      <c r="G67" s="20">
        <v>0</v>
      </c>
      <c r="H67" s="20">
        <v>0</v>
      </c>
      <c r="I67" s="20">
        <v>0</v>
      </c>
    </row>
    <row r="68" spans="1:9" hidden="1" x14ac:dyDescent="0.25">
      <c r="A68" s="36" t="s">
        <v>118</v>
      </c>
      <c r="B68" s="71" t="s">
        <v>94</v>
      </c>
      <c r="C68" s="14"/>
      <c r="D68" s="15">
        <f t="shared" ref="D68:F68" si="36">D72+D69</f>
        <v>671</v>
      </c>
      <c r="E68" s="15">
        <f t="shared" si="36"/>
        <v>651.70000000000005</v>
      </c>
      <c r="F68" s="15">
        <f t="shared" si="36"/>
        <v>671</v>
      </c>
      <c r="G68" s="15">
        <f>G72+G69</f>
        <v>774</v>
      </c>
      <c r="H68" s="15">
        <f>H72+H69</f>
        <v>774</v>
      </c>
      <c r="I68" s="15">
        <f>I72+I69</f>
        <v>774</v>
      </c>
    </row>
    <row r="69" spans="1:9" ht="47.25" hidden="1" x14ac:dyDescent="0.25">
      <c r="A69" s="34" t="s">
        <v>51</v>
      </c>
      <c r="B69" s="68" t="s">
        <v>48</v>
      </c>
      <c r="C69" s="19"/>
      <c r="D69" s="20">
        <f t="shared" ref="D69:D70" si="37">D70</f>
        <v>0</v>
      </c>
      <c r="E69" s="20">
        <f t="shared" ref="E69:E70" si="38">E70</f>
        <v>0</v>
      </c>
      <c r="F69" s="20">
        <f t="shared" ref="F69:F70" si="39">F70</f>
        <v>0</v>
      </c>
      <c r="G69" s="20">
        <f t="shared" ref="G69:I70" si="40">G70</f>
        <v>0</v>
      </c>
      <c r="H69" s="20">
        <f t="shared" si="40"/>
        <v>0</v>
      </c>
      <c r="I69" s="20">
        <f t="shared" si="40"/>
        <v>0</v>
      </c>
    </row>
    <row r="70" spans="1:9" ht="78.75" hidden="1" customHeight="1" x14ac:dyDescent="0.25">
      <c r="A70" s="34" t="s">
        <v>61</v>
      </c>
      <c r="B70" s="68" t="s">
        <v>62</v>
      </c>
      <c r="C70" s="19"/>
      <c r="D70" s="20">
        <f t="shared" si="37"/>
        <v>0</v>
      </c>
      <c r="E70" s="20">
        <f t="shared" si="38"/>
        <v>0</v>
      </c>
      <c r="F70" s="20">
        <f t="shared" si="39"/>
        <v>0</v>
      </c>
      <c r="G70" s="20">
        <f t="shared" si="40"/>
        <v>0</v>
      </c>
      <c r="H70" s="20">
        <f t="shared" si="40"/>
        <v>0</v>
      </c>
      <c r="I70" s="20">
        <f t="shared" si="40"/>
        <v>0</v>
      </c>
    </row>
    <row r="71" spans="1:9" ht="63" hidden="1" customHeight="1" x14ac:dyDescent="0.25">
      <c r="A71" s="34" t="s">
        <v>59</v>
      </c>
      <c r="B71" s="68" t="s">
        <v>60</v>
      </c>
      <c r="C71" s="19"/>
      <c r="D71" s="20"/>
      <c r="E71" s="20"/>
      <c r="F71" s="20"/>
      <c r="G71" s="20"/>
      <c r="H71" s="20"/>
      <c r="I71" s="20"/>
    </row>
    <row r="72" spans="1:9" ht="15.75" hidden="1" customHeight="1" x14ac:dyDescent="0.25">
      <c r="A72" s="47" t="s">
        <v>119</v>
      </c>
      <c r="B72" s="81" t="s">
        <v>47</v>
      </c>
      <c r="C72" s="28"/>
      <c r="D72" s="20">
        <f t="shared" ref="D72:F73" si="41">D73</f>
        <v>671</v>
      </c>
      <c r="E72" s="20">
        <f t="shared" si="41"/>
        <v>651.70000000000005</v>
      </c>
      <c r="F72" s="20">
        <f t="shared" si="41"/>
        <v>671</v>
      </c>
      <c r="G72" s="20">
        <f t="shared" ref="G72:I73" si="42">G73</f>
        <v>774</v>
      </c>
      <c r="H72" s="20">
        <f t="shared" si="42"/>
        <v>774</v>
      </c>
      <c r="I72" s="20">
        <f t="shared" si="42"/>
        <v>774</v>
      </c>
    </row>
    <row r="73" spans="1:9" hidden="1" x14ac:dyDescent="0.25">
      <c r="A73" s="47" t="s">
        <v>120</v>
      </c>
      <c r="B73" s="81" t="s">
        <v>9</v>
      </c>
      <c r="C73" s="28"/>
      <c r="D73" s="20">
        <f t="shared" si="41"/>
        <v>671</v>
      </c>
      <c r="E73" s="20">
        <f t="shared" si="41"/>
        <v>651.70000000000005</v>
      </c>
      <c r="F73" s="20">
        <f t="shared" si="41"/>
        <v>671</v>
      </c>
      <c r="G73" s="20">
        <f t="shared" si="42"/>
        <v>774</v>
      </c>
      <c r="H73" s="20">
        <f t="shared" si="42"/>
        <v>774</v>
      </c>
      <c r="I73" s="20">
        <f t="shared" si="42"/>
        <v>774</v>
      </c>
    </row>
    <row r="74" spans="1:9" ht="31.5" x14ac:dyDescent="0.25">
      <c r="A74" s="47" t="s">
        <v>137</v>
      </c>
      <c r="B74" s="81" t="s">
        <v>58</v>
      </c>
      <c r="C74" s="28" t="s">
        <v>138</v>
      </c>
      <c r="D74" s="29">
        <v>671</v>
      </c>
      <c r="E74" s="29">
        <v>651.70000000000005</v>
      </c>
      <c r="F74" s="29">
        <v>671</v>
      </c>
      <c r="G74" s="20">
        <v>774</v>
      </c>
      <c r="H74" s="20">
        <v>774</v>
      </c>
      <c r="I74" s="20">
        <v>774</v>
      </c>
    </row>
    <row r="75" spans="1:9" hidden="1" x14ac:dyDescent="0.25">
      <c r="A75" s="36" t="s">
        <v>196</v>
      </c>
      <c r="B75" s="71" t="s">
        <v>26</v>
      </c>
      <c r="C75" s="14"/>
      <c r="D75" s="15">
        <f>D78+D76+D79+D80+D81</f>
        <v>42</v>
      </c>
      <c r="E75" s="15">
        <f>E78+E76+E79+E80+E81</f>
        <v>41.9</v>
      </c>
      <c r="F75" s="15">
        <f>F78+F76+F81+F79+F80</f>
        <v>42</v>
      </c>
      <c r="G75" s="15">
        <f t="shared" ref="G75:I75" si="43">G78+G76</f>
        <v>0</v>
      </c>
      <c r="H75" s="15">
        <f t="shared" si="43"/>
        <v>0</v>
      </c>
      <c r="I75" s="15">
        <f t="shared" si="43"/>
        <v>0</v>
      </c>
    </row>
    <row r="76" spans="1:9" ht="31.5" hidden="1" x14ac:dyDescent="0.25">
      <c r="A76" s="54" t="s">
        <v>152</v>
      </c>
      <c r="B76" s="81" t="s">
        <v>88</v>
      </c>
      <c r="C76" s="28"/>
      <c r="D76" s="20">
        <f t="shared" ref="D76" si="44">D77</f>
        <v>0</v>
      </c>
      <c r="E76" s="20">
        <v>0</v>
      </c>
      <c r="F76" s="20">
        <v>0</v>
      </c>
      <c r="G76" s="20">
        <f>G77</f>
        <v>0</v>
      </c>
      <c r="H76" s="20">
        <f>H77</f>
        <v>0</v>
      </c>
      <c r="I76" s="20">
        <f>I77</f>
        <v>0</v>
      </c>
    </row>
    <row r="77" spans="1:9" ht="47.25" hidden="1" x14ac:dyDescent="0.25">
      <c r="A77" s="54" t="s">
        <v>153</v>
      </c>
      <c r="B77" s="81" t="s">
        <v>89</v>
      </c>
      <c r="C77" s="28" t="s">
        <v>155</v>
      </c>
      <c r="D77" s="29">
        <v>0</v>
      </c>
      <c r="E77" s="29">
        <v>0</v>
      </c>
      <c r="F77" s="29">
        <v>0</v>
      </c>
      <c r="G77" s="20">
        <v>0</v>
      </c>
      <c r="H77" s="20">
        <v>0</v>
      </c>
      <c r="I77" s="20">
        <v>0</v>
      </c>
    </row>
    <row r="78" spans="1:9" ht="31.5" x14ac:dyDescent="0.25">
      <c r="A78" s="47" t="s">
        <v>234</v>
      </c>
      <c r="B78" s="81" t="s">
        <v>87</v>
      </c>
      <c r="C78" s="28" t="s">
        <v>136</v>
      </c>
      <c r="D78" s="20">
        <v>26</v>
      </c>
      <c r="E78" s="20">
        <v>26</v>
      </c>
      <c r="F78" s="20">
        <v>26</v>
      </c>
      <c r="G78" s="20">
        <f t="shared" ref="G78:I78" si="45">SUM(G79:G81)</f>
        <v>0</v>
      </c>
      <c r="H78" s="20">
        <f t="shared" si="45"/>
        <v>0</v>
      </c>
      <c r="I78" s="20">
        <f t="shared" si="45"/>
        <v>0</v>
      </c>
    </row>
    <row r="79" spans="1:9" ht="47.25" x14ac:dyDescent="0.25">
      <c r="A79" s="47" t="s">
        <v>230</v>
      </c>
      <c r="B79" s="81" t="s">
        <v>231</v>
      </c>
      <c r="C79" s="28" t="s">
        <v>154</v>
      </c>
      <c r="D79" s="29">
        <v>3</v>
      </c>
      <c r="E79" s="29">
        <v>3</v>
      </c>
      <c r="F79" s="29">
        <v>3</v>
      </c>
      <c r="G79" s="20">
        <v>0</v>
      </c>
      <c r="H79" s="20">
        <v>0</v>
      </c>
      <c r="I79" s="20">
        <v>0</v>
      </c>
    </row>
    <row r="80" spans="1:9" ht="47.25" x14ac:dyDescent="0.25">
      <c r="A80" s="47" t="s">
        <v>232</v>
      </c>
      <c r="B80" s="81" t="s">
        <v>231</v>
      </c>
      <c r="C80" s="21" t="s">
        <v>134</v>
      </c>
      <c r="D80" s="29">
        <v>10</v>
      </c>
      <c r="E80" s="29">
        <v>10.4</v>
      </c>
      <c r="F80" s="29">
        <v>10</v>
      </c>
      <c r="G80" s="20">
        <v>0</v>
      </c>
      <c r="H80" s="20">
        <v>0</v>
      </c>
      <c r="I80" s="20">
        <v>0</v>
      </c>
    </row>
    <row r="81" spans="1:9" ht="31.5" x14ac:dyDescent="0.25">
      <c r="A81" s="47" t="s">
        <v>233</v>
      </c>
      <c r="B81" s="81" t="s">
        <v>87</v>
      </c>
      <c r="C81" s="28" t="s">
        <v>136</v>
      </c>
      <c r="D81" s="29">
        <v>3</v>
      </c>
      <c r="E81" s="29">
        <v>2.5</v>
      </c>
      <c r="F81" s="29">
        <v>3</v>
      </c>
      <c r="G81" s="20">
        <v>0</v>
      </c>
      <c r="H81" s="20">
        <v>0</v>
      </c>
      <c r="I81" s="20">
        <v>0</v>
      </c>
    </row>
    <row r="82" spans="1:9" s="31" customFormat="1" hidden="1" x14ac:dyDescent="0.25">
      <c r="A82" s="50" t="s">
        <v>121</v>
      </c>
      <c r="B82" s="82" t="s">
        <v>84</v>
      </c>
      <c r="C82" s="30"/>
      <c r="D82" s="15">
        <f t="shared" ref="D82:D83" si="46">D83</f>
        <v>0</v>
      </c>
      <c r="E82" s="15">
        <f t="shared" ref="E82:E83" si="47">E83</f>
        <v>31.6</v>
      </c>
      <c r="F82" s="15">
        <f t="shared" ref="F82:F83" si="48">F83</f>
        <v>0</v>
      </c>
      <c r="G82" s="15">
        <f t="shared" ref="G82:I83" si="49">G83</f>
        <v>0</v>
      </c>
      <c r="H82" s="15">
        <f t="shared" si="49"/>
        <v>0</v>
      </c>
      <c r="I82" s="15">
        <f t="shared" si="49"/>
        <v>0</v>
      </c>
    </row>
    <row r="83" spans="1:9" hidden="1" x14ac:dyDescent="0.25">
      <c r="A83" s="47" t="s">
        <v>122</v>
      </c>
      <c r="B83" s="81" t="s">
        <v>85</v>
      </c>
      <c r="C83" s="28"/>
      <c r="D83" s="20">
        <f t="shared" si="46"/>
        <v>0</v>
      </c>
      <c r="E83" s="20">
        <f t="shared" si="47"/>
        <v>31.6</v>
      </c>
      <c r="F83" s="20">
        <f t="shared" si="48"/>
        <v>0</v>
      </c>
      <c r="G83" s="20">
        <f t="shared" si="49"/>
        <v>0</v>
      </c>
      <c r="H83" s="20">
        <f t="shared" si="49"/>
        <v>0</v>
      </c>
      <c r="I83" s="20">
        <f t="shared" si="49"/>
        <v>0</v>
      </c>
    </row>
    <row r="84" spans="1:9" x14ac:dyDescent="0.25">
      <c r="A84" s="47" t="s">
        <v>146</v>
      </c>
      <c r="B84" s="81" t="s">
        <v>86</v>
      </c>
      <c r="C84" s="28" t="s">
        <v>136</v>
      </c>
      <c r="D84" s="29">
        <v>0</v>
      </c>
      <c r="E84" s="29">
        <v>31.6</v>
      </c>
      <c r="F84" s="29">
        <v>0</v>
      </c>
      <c r="G84" s="20">
        <v>0</v>
      </c>
      <c r="H84" s="20">
        <v>0</v>
      </c>
      <c r="I84" s="20">
        <v>0</v>
      </c>
    </row>
    <row r="85" spans="1:9" hidden="1" x14ac:dyDescent="0.25">
      <c r="A85" s="13" t="s">
        <v>123</v>
      </c>
      <c r="B85" s="71" t="s">
        <v>5</v>
      </c>
      <c r="C85" s="14"/>
      <c r="D85" s="15">
        <f t="shared" ref="D85:I85" si="50">D86+D115+D118+D112</f>
        <v>147364.80000000002</v>
      </c>
      <c r="E85" s="15">
        <f t="shared" si="50"/>
        <v>140334.20000000001</v>
      </c>
      <c r="F85" s="15">
        <f t="shared" si="50"/>
        <v>147364.80000000002</v>
      </c>
      <c r="G85" s="15">
        <f t="shared" si="50"/>
        <v>86063.3</v>
      </c>
      <c r="H85" s="15">
        <f t="shared" si="50"/>
        <v>79857.5</v>
      </c>
      <c r="I85" s="15">
        <f t="shared" si="50"/>
        <v>31322.400000000001</v>
      </c>
    </row>
    <row r="86" spans="1:9" ht="31.5" hidden="1" x14ac:dyDescent="0.25">
      <c r="A86" s="36" t="s">
        <v>124</v>
      </c>
      <c r="B86" s="72" t="s">
        <v>57</v>
      </c>
      <c r="C86" s="17"/>
      <c r="D86" s="15">
        <f t="shared" ref="D86:I86" si="51">D87+D93+D105+D102</f>
        <v>147344.80000000002</v>
      </c>
      <c r="E86" s="15">
        <f t="shared" si="51"/>
        <v>140314.20000000001</v>
      </c>
      <c r="F86" s="15">
        <f t="shared" si="51"/>
        <v>147344.80000000002</v>
      </c>
      <c r="G86" s="15">
        <f t="shared" si="51"/>
        <v>86063.3</v>
      </c>
      <c r="H86" s="15">
        <f t="shared" si="51"/>
        <v>79857.5</v>
      </c>
      <c r="I86" s="15">
        <f t="shared" si="51"/>
        <v>31322.400000000001</v>
      </c>
    </row>
    <row r="87" spans="1:9" s="31" customFormat="1" hidden="1" x14ac:dyDescent="0.25">
      <c r="A87" s="36" t="s">
        <v>202</v>
      </c>
      <c r="B87" s="71" t="s">
        <v>100</v>
      </c>
      <c r="C87" s="14"/>
      <c r="D87" s="15">
        <f t="shared" ref="D87:I87" si="52">D88+D91</f>
        <v>1196.0999999999999</v>
      </c>
      <c r="E87" s="15">
        <f t="shared" si="52"/>
        <v>1196.0999999999999</v>
      </c>
      <c r="F87" s="15">
        <f t="shared" si="52"/>
        <v>1196.0999999999999</v>
      </c>
      <c r="G87" s="15">
        <f t="shared" si="52"/>
        <v>1179.5</v>
      </c>
      <c r="H87" s="15">
        <f t="shared" si="52"/>
        <v>1160.5999999999999</v>
      </c>
      <c r="I87" s="15">
        <f t="shared" si="52"/>
        <v>1142.5</v>
      </c>
    </row>
    <row r="88" spans="1:9" hidden="1" x14ac:dyDescent="0.25">
      <c r="A88" s="34" t="s">
        <v>203</v>
      </c>
      <c r="B88" s="68" t="s">
        <v>81</v>
      </c>
      <c r="C88" s="19"/>
      <c r="D88" s="20">
        <f>D89+D90</f>
        <v>1196.0999999999999</v>
      </c>
      <c r="E88" s="20">
        <f t="shared" ref="E88:I88" si="53">E89+E90</f>
        <v>1196.0999999999999</v>
      </c>
      <c r="F88" s="20">
        <f t="shared" si="53"/>
        <v>1196.0999999999999</v>
      </c>
      <c r="G88" s="20">
        <f t="shared" si="53"/>
        <v>1179.5</v>
      </c>
      <c r="H88" s="20">
        <f t="shared" si="53"/>
        <v>1160.5999999999999</v>
      </c>
      <c r="I88" s="20">
        <f t="shared" si="53"/>
        <v>1142.5</v>
      </c>
    </row>
    <row r="89" spans="1:9" ht="15.75" hidden="1" customHeight="1" x14ac:dyDescent="0.25">
      <c r="A89" s="32" t="s">
        <v>204</v>
      </c>
      <c r="B89" s="84" t="s">
        <v>56</v>
      </c>
      <c r="C89" s="19" t="s">
        <v>135</v>
      </c>
      <c r="D89" s="29">
        <v>0</v>
      </c>
      <c r="E89" s="29">
        <v>0</v>
      </c>
      <c r="F89" s="29">
        <v>0</v>
      </c>
      <c r="G89" s="20">
        <v>0</v>
      </c>
      <c r="H89" s="20">
        <v>0</v>
      </c>
      <c r="I89" s="20">
        <v>0</v>
      </c>
    </row>
    <row r="90" spans="1:9" ht="31.5" x14ac:dyDescent="0.25">
      <c r="A90" s="32" t="s">
        <v>235</v>
      </c>
      <c r="B90" s="84" t="s">
        <v>197</v>
      </c>
      <c r="C90" s="28" t="s">
        <v>136</v>
      </c>
      <c r="D90" s="29">
        <v>1196.0999999999999</v>
      </c>
      <c r="E90" s="29">
        <v>1196.0999999999999</v>
      </c>
      <c r="F90" s="29">
        <v>1196.0999999999999</v>
      </c>
      <c r="G90" s="20">
        <v>1179.5</v>
      </c>
      <c r="H90" s="20">
        <v>1160.5999999999999</v>
      </c>
      <c r="I90" s="20">
        <v>1142.5</v>
      </c>
    </row>
    <row r="91" spans="1:9" hidden="1" x14ac:dyDescent="0.25">
      <c r="A91" s="34" t="s">
        <v>7</v>
      </c>
      <c r="B91" s="85" t="s">
        <v>8</v>
      </c>
      <c r="C91" s="35"/>
      <c r="D91" s="22"/>
      <c r="E91" s="22"/>
      <c r="F91" s="22"/>
      <c r="G91" s="20">
        <f>G92</f>
        <v>0</v>
      </c>
      <c r="H91" s="20">
        <f>H92</f>
        <v>0</v>
      </c>
      <c r="I91" s="20">
        <f>I92</f>
        <v>0</v>
      </c>
    </row>
    <row r="92" spans="1:9" ht="15.75" hidden="1" customHeight="1" x14ac:dyDescent="0.25">
      <c r="A92" s="34" t="s">
        <v>76</v>
      </c>
      <c r="B92" s="85" t="s">
        <v>77</v>
      </c>
      <c r="C92" s="35"/>
      <c r="D92" s="22"/>
      <c r="E92" s="22"/>
      <c r="F92" s="22"/>
      <c r="G92" s="20"/>
      <c r="H92" s="20"/>
      <c r="I92" s="20"/>
    </row>
    <row r="93" spans="1:9" s="31" customFormat="1" hidden="1" x14ac:dyDescent="0.25">
      <c r="A93" s="36" t="s">
        <v>205</v>
      </c>
      <c r="B93" s="72" t="s">
        <v>41</v>
      </c>
      <c r="C93" s="17"/>
      <c r="D93" s="15">
        <f t="shared" ref="D93:I93" si="54">D94+D98+D96</f>
        <v>137066.30000000002</v>
      </c>
      <c r="E93" s="15">
        <f t="shared" si="54"/>
        <v>132118.1</v>
      </c>
      <c r="F93" s="15">
        <f t="shared" si="54"/>
        <v>137066.30000000002</v>
      </c>
      <c r="G93" s="15">
        <f t="shared" si="54"/>
        <v>84883.8</v>
      </c>
      <c r="H93" s="15">
        <f t="shared" si="54"/>
        <v>78696.899999999994</v>
      </c>
      <c r="I93" s="15">
        <f t="shared" si="54"/>
        <v>30179.9</v>
      </c>
    </row>
    <row r="94" spans="1:9" hidden="1" x14ac:dyDescent="0.25">
      <c r="A94" s="86" t="s">
        <v>198</v>
      </c>
      <c r="B94" s="87" t="s">
        <v>199</v>
      </c>
      <c r="C94" s="21"/>
      <c r="D94" s="20">
        <f t="shared" ref="D94:F94" si="55">D95</f>
        <v>15958.3</v>
      </c>
      <c r="E94" s="20">
        <f t="shared" si="55"/>
        <v>12928.1</v>
      </c>
      <c r="F94" s="20">
        <f t="shared" si="55"/>
        <v>15958.3</v>
      </c>
      <c r="G94" s="20">
        <f>G95</f>
        <v>10122</v>
      </c>
      <c r="H94" s="20">
        <f>H95</f>
        <v>10203.9</v>
      </c>
      <c r="I94" s="20">
        <f>I95</f>
        <v>11686.9</v>
      </c>
    </row>
    <row r="95" spans="1:9" ht="17.25" customHeight="1" x14ac:dyDescent="0.25">
      <c r="A95" s="86" t="s">
        <v>201</v>
      </c>
      <c r="B95" s="87" t="s">
        <v>200</v>
      </c>
      <c r="C95" s="28" t="s">
        <v>136</v>
      </c>
      <c r="D95" s="20">
        <v>15958.3</v>
      </c>
      <c r="E95" s="20">
        <v>12928.1</v>
      </c>
      <c r="F95" s="20">
        <v>15958.3</v>
      </c>
      <c r="G95" s="20">
        <v>10122</v>
      </c>
      <c r="H95" s="20">
        <v>10203.9</v>
      </c>
      <c r="I95" s="20">
        <v>11686.9</v>
      </c>
    </row>
    <row r="96" spans="1:9" hidden="1" x14ac:dyDescent="0.25">
      <c r="A96" s="86" t="s">
        <v>218</v>
      </c>
      <c r="B96" s="87" t="s">
        <v>219</v>
      </c>
      <c r="C96" s="28"/>
      <c r="D96" s="20">
        <f>D97</f>
        <v>15825.9</v>
      </c>
      <c r="E96" s="20">
        <f t="shared" ref="E96:I96" si="56">E97</f>
        <v>14525.9</v>
      </c>
      <c r="F96" s="20">
        <f t="shared" si="56"/>
        <v>15825.9</v>
      </c>
      <c r="G96" s="20">
        <f t="shared" si="56"/>
        <v>0</v>
      </c>
      <c r="H96" s="20">
        <f t="shared" si="56"/>
        <v>0</v>
      </c>
      <c r="I96" s="20">
        <f t="shared" si="56"/>
        <v>0</v>
      </c>
    </row>
    <row r="97" spans="1:9" x14ac:dyDescent="0.25">
      <c r="A97" s="86" t="s">
        <v>221</v>
      </c>
      <c r="B97" s="87" t="s">
        <v>220</v>
      </c>
      <c r="C97" s="28" t="s">
        <v>136</v>
      </c>
      <c r="D97" s="20">
        <v>15825.9</v>
      </c>
      <c r="E97" s="20">
        <v>14525.9</v>
      </c>
      <c r="F97" s="20">
        <v>15825.9</v>
      </c>
      <c r="G97" s="20">
        <v>0</v>
      </c>
      <c r="H97" s="20">
        <v>0</v>
      </c>
      <c r="I97" s="20">
        <v>0</v>
      </c>
    </row>
    <row r="98" spans="1:9" hidden="1" x14ac:dyDescent="0.25">
      <c r="A98" s="22" t="s">
        <v>206</v>
      </c>
      <c r="B98" s="79" t="s">
        <v>18</v>
      </c>
      <c r="C98" s="37"/>
      <c r="D98" s="20">
        <f t="shared" ref="D98:F98" si="57">D99</f>
        <v>105282.1</v>
      </c>
      <c r="E98" s="20">
        <f t="shared" si="57"/>
        <v>104664.1</v>
      </c>
      <c r="F98" s="20">
        <f t="shared" si="57"/>
        <v>105282.1</v>
      </c>
      <c r="G98" s="20">
        <f>G99</f>
        <v>74761.8</v>
      </c>
      <c r="H98" s="20">
        <f>H99</f>
        <v>68493</v>
      </c>
      <c r="I98" s="20">
        <f>I99</f>
        <v>18493</v>
      </c>
    </row>
    <row r="99" spans="1:9" hidden="1" x14ac:dyDescent="0.25">
      <c r="A99" s="22" t="s">
        <v>207</v>
      </c>
      <c r="B99" s="79" t="s">
        <v>55</v>
      </c>
      <c r="C99" s="37"/>
      <c r="D99" s="20">
        <f t="shared" ref="D99:E99" si="58">SUM(D100:D101)</f>
        <v>105282.1</v>
      </c>
      <c r="E99" s="20">
        <f t="shared" si="58"/>
        <v>104664.1</v>
      </c>
      <c r="F99" s="20">
        <f>SUM(F100:F101)</f>
        <v>105282.1</v>
      </c>
      <c r="G99" s="20">
        <f t="shared" ref="G99:I99" si="59">SUM(G100:G101)</f>
        <v>74761.8</v>
      </c>
      <c r="H99" s="20">
        <f t="shared" si="59"/>
        <v>68493</v>
      </c>
      <c r="I99" s="20">
        <f t="shared" si="59"/>
        <v>18493</v>
      </c>
    </row>
    <row r="100" spans="1:9" x14ac:dyDescent="0.25">
      <c r="A100" s="22" t="s">
        <v>208</v>
      </c>
      <c r="B100" s="79" t="s">
        <v>55</v>
      </c>
      <c r="C100" s="28" t="s">
        <v>136</v>
      </c>
      <c r="D100" s="29">
        <v>105282.1</v>
      </c>
      <c r="E100" s="29">
        <v>104664.1</v>
      </c>
      <c r="F100" s="29">
        <v>105282.1</v>
      </c>
      <c r="G100" s="20">
        <v>74761.8</v>
      </c>
      <c r="H100" s="20">
        <v>68493</v>
      </c>
      <c r="I100" s="20">
        <v>18493</v>
      </c>
    </row>
    <row r="101" spans="1:9" ht="31.5" hidden="1" x14ac:dyDescent="0.25">
      <c r="A101" s="22" t="s">
        <v>209</v>
      </c>
      <c r="B101" s="79" t="s">
        <v>55</v>
      </c>
      <c r="C101" s="37" t="s">
        <v>156</v>
      </c>
      <c r="D101" s="29"/>
      <c r="E101" s="29"/>
      <c r="F101" s="29"/>
      <c r="G101" s="20"/>
      <c r="H101" s="20"/>
      <c r="I101" s="20"/>
    </row>
    <row r="102" spans="1:9" hidden="1" x14ac:dyDescent="0.25">
      <c r="A102" s="57" t="s">
        <v>42</v>
      </c>
      <c r="B102" s="76" t="s">
        <v>43</v>
      </c>
      <c r="C102" s="65"/>
      <c r="D102" s="57"/>
      <c r="E102" s="57"/>
      <c r="F102" s="57"/>
      <c r="G102" s="58">
        <f t="shared" ref="G102:I103" si="60">G103</f>
        <v>0</v>
      </c>
      <c r="H102" s="58">
        <f t="shared" si="60"/>
        <v>0</v>
      </c>
      <c r="I102" s="58">
        <f t="shared" si="60"/>
        <v>0</v>
      </c>
    </row>
    <row r="103" spans="1:9" hidden="1" x14ac:dyDescent="0.25">
      <c r="A103" s="60" t="s">
        <v>44</v>
      </c>
      <c r="B103" s="75" t="s">
        <v>45</v>
      </c>
      <c r="C103" s="64"/>
      <c r="D103" s="62"/>
      <c r="E103" s="62"/>
      <c r="F103" s="62"/>
      <c r="G103" s="61">
        <f t="shared" si="60"/>
        <v>0</v>
      </c>
      <c r="H103" s="61">
        <f t="shared" si="60"/>
        <v>0</v>
      </c>
      <c r="I103" s="61">
        <f t="shared" si="60"/>
        <v>0</v>
      </c>
    </row>
    <row r="104" spans="1:9" ht="31.5" hidden="1" x14ac:dyDescent="0.25">
      <c r="A104" s="60" t="s">
        <v>54</v>
      </c>
      <c r="B104" s="75" t="s">
        <v>53</v>
      </c>
      <c r="C104" s="64"/>
      <c r="D104" s="62"/>
      <c r="E104" s="62"/>
      <c r="F104" s="62"/>
      <c r="G104" s="61"/>
      <c r="H104" s="61"/>
      <c r="I104" s="61"/>
    </row>
    <row r="105" spans="1:9" hidden="1" x14ac:dyDescent="0.25">
      <c r="A105" s="56" t="s">
        <v>13</v>
      </c>
      <c r="B105" s="77" t="s">
        <v>11</v>
      </c>
      <c r="C105" s="66"/>
      <c r="D105" s="57">
        <f t="shared" ref="D105:I105" si="61">D106+D110+D108</f>
        <v>9082.4</v>
      </c>
      <c r="E105" s="57">
        <f t="shared" si="61"/>
        <v>7000</v>
      </c>
      <c r="F105" s="57">
        <f t="shared" si="61"/>
        <v>9082.4</v>
      </c>
      <c r="G105" s="58">
        <f t="shared" si="61"/>
        <v>0</v>
      </c>
      <c r="H105" s="58">
        <f t="shared" si="61"/>
        <v>0</v>
      </c>
      <c r="I105" s="58">
        <f t="shared" si="61"/>
        <v>0</v>
      </c>
    </row>
    <row r="106" spans="1:9" ht="31.5" hidden="1" x14ac:dyDescent="0.25">
      <c r="A106" s="59" t="s">
        <v>14</v>
      </c>
      <c r="B106" s="74" t="s">
        <v>12</v>
      </c>
      <c r="C106" s="63"/>
      <c r="D106" s="60"/>
      <c r="E106" s="60"/>
      <c r="F106" s="60"/>
      <c r="G106" s="61">
        <f>G107</f>
        <v>0</v>
      </c>
      <c r="H106" s="61">
        <f>H107</f>
        <v>0</v>
      </c>
      <c r="I106" s="61">
        <f>I107</f>
        <v>0</v>
      </c>
    </row>
    <row r="107" spans="1:9" ht="47.25" hidden="1" x14ac:dyDescent="0.25">
      <c r="A107" s="59" t="s">
        <v>98</v>
      </c>
      <c r="B107" s="74" t="s">
        <v>99</v>
      </c>
      <c r="C107" s="63"/>
      <c r="D107" s="60"/>
      <c r="E107" s="60"/>
      <c r="F107" s="60"/>
      <c r="G107" s="61"/>
      <c r="H107" s="61"/>
      <c r="I107" s="61"/>
    </row>
    <row r="108" spans="1:9" ht="31.5" hidden="1" x14ac:dyDescent="0.25">
      <c r="A108" s="59" t="s">
        <v>49</v>
      </c>
      <c r="B108" s="74" t="s">
        <v>50</v>
      </c>
      <c r="C108" s="63"/>
      <c r="D108" s="60"/>
      <c r="E108" s="60"/>
      <c r="F108" s="60"/>
      <c r="G108" s="61">
        <f>G109</f>
        <v>0</v>
      </c>
      <c r="H108" s="61">
        <f>H109</f>
        <v>0</v>
      </c>
      <c r="I108" s="61">
        <f>I109</f>
        <v>0</v>
      </c>
    </row>
    <row r="109" spans="1:9" ht="31.5" hidden="1" x14ac:dyDescent="0.25">
      <c r="A109" s="59" t="s">
        <v>82</v>
      </c>
      <c r="B109" s="74" t="s">
        <v>52</v>
      </c>
      <c r="C109" s="63"/>
      <c r="D109" s="60"/>
      <c r="E109" s="60"/>
      <c r="F109" s="60"/>
      <c r="G109" s="61"/>
      <c r="H109" s="61"/>
      <c r="I109" s="61"/>
    </row>
    <row r="110" spans="1:9" hidden="1" x14ac:dyDescent="0.25">
      <c r="A110" s="59" t="s">
        <v>15</v>
      </c>
      <c r="B110" s="74" t="s">
        <v>16</v>
      </c>
      <c r="C110" s="63"/>
      <c r="D110" s="60">
        <f t="shared" ref="D110:I110" si="62">D111</f>
        <v>9082.4</v>
      </c>
      <c r="E110" s="60">
        <f t="shared" si="62"/>
        <v>7000</v>
      </c>
      <c r="F110" s="60">
        <f t="shared" si="62"/>
        <v>9082.4</v>
      </c>
      <c r="G110" s="61">
        <f t="shared" si="62"/>
        <v>0</v>
      </c>
      <c r="H110" s="61">
        <f t="shared" si="62"/>
        <v>0</v>
      </c>
      <c r="I110" s="61">
        <f t="shared" si="62"/>
        <v>0</v>
      </c>
    </row>
    <row r="111" spans="1:9" s="112" customFormat="1" x14ac:dyDescent="0.25">
      <c r="A111" s="107" t="s">
        <v>238</v>
      </c>
      <c r="B111" s="108" t="s">
        <v>72</v>
      </c>
      <c r="C111" s="109" t="s">
        <v>136</v>
      </c>
      <c r="D111" s="110">
        <v>9082.4</v>
      </c>
      <c r="E111" s="110">
        <v>7000</v>
      </c>
      <c r="F111" s="110">
        <v>9082.4</v>
      </c>
      <c r="G111" s="111">
        <v>0</v>
      </c>
      <c r="H111" s="111">
        <v>0</v>
      </c>
      <c r="I111" s="111">
        <v>0</v>
      </c>
    </row>
    <row r="112" spans="1:9" s="89" customFormat="1" hidden="1" x14ac:dyDescent="0.25">
      <c r="A112" s="90" t="s">
        <v>210</v>
      </c>
      <c r="B112" s="88" t="s">
        <v>211</v>
      </c>
      <c r="C112" s="91"/>
      <c r="D112" s="92">
        <f>D113</f>
        <v>0</v>
      </c>
      <c r="E112" s="92">
        <f t="shared" ref="E112:I113" si="63">E113</f>
        <v>0</v>
      </c>
      <c r="F112" s="92">
        <f t="shared" si="63"/>
        <v>0</v>
      </c>
      <c r="G112" s="92">
        <f t="shared" si="63"/>
        <v>0</v>
      </c>
      <c r="H112" s="92">
        <f t="shared" si="63"/>
        <v>0</v>
      </c>
      <c r="I112" s="92">
        <f t="shared" si="63"/>
        <v>0</v>
      </c>
    </row>
    <row r="113" spans="1:9" hidden="1" x14ac:dyDescent="0.25">
      <c r="A113" s="70" t="s">
        <v>212</v>
      </c>
      <c r="B113" s="85" t="s">
        <v>213</v>
      </c>
      <c r="C113" s="35"/>
      <c r="D113" s="22">
        <f>D114</f>
        <v>0</v>
      </c>
      <c r="E113" s="22">
        <f t="shared" si="63"/>
        <v>0</v>
      </c>
      <c r="F113" s="22">
        <f t="shared" si="63"/>
        <v>0</v>
      </c>
      <c r="G113" s="22">
        <f t="shared" si="63"/>
        <v>0</v>
      </c>
      <c r="H113" s="22">
        <f t="shared" si="63"/>
        <v>0</v>
      </c>
      <c r="I113" s="22">
        <f t="shared" si="63"/>
        <v>0</v>
      </c>
    </row>
    <row r="114" spans="1:9" ht="31.5" hidden="1" x14ac:dyDescent="0.25">
      <c r="A114" s="70" t="s">
        <v>215</v>
      </c>
      <c r="B114" s="85" t="s">
        <v>214</v>
      </c>
      <c r="C114" s="28" t="s">
        <v>136</v>
      </c>
      <c r="D114" s="22">
        <v>0</v>
      </c>
      <c r="E114" s="22">
        <v>0</v>
      </c>
      <c r="F114" s="22">
        <v>0</v>
      </c>
      <c r="G114" s="20">
        <v>0</v>
      </c>
      <c r="H114" s="20">
        <v>0</v>
      </c>
      <c r="I114" s="20">
        <v>0</v>
      </c>
    </row>
    <row r="115" spans="1:9" hidden="1" x14ac:dyDescent="0.25">
      <c r="A115" s="36" t="s">
        <v>216</v>
      </c>
      <c r="B115" s="93" t="s">
        <v>27</v>
      </c>
      <c r="C115" s="38"/>
      <c r="D115" s="15">
        <f t="shared" ref="D115:F116" si="64">D116</f>
        <v>20</v>
      </c>
      <c r="E115" s="15">
        <f t="shared" si="64"/>
        <v>20</v>
      </c>
      <c r="F115" s="15">
        <f t="shared" si="64"/>
        <v>20</v>
      </c>
      <c r="G115" s="15">
        <f t="shared" ref="G115:I116" si="65">G116</f>
        <v>0</v>
      </c>
      <c r="H115" s="15">
        <f t="shared" si="65"/>
        <v>0</v>
      </c>
      <c r="I115" s="15">
        <f t="shared" si="65"/>
        <v>0</v>
      </c>
    </row>
    <row r="116" spans="1:9" hidden="1" x14ac:dyDescent="0.25">
      <c r="A116" s="34" t="s">
        <v>217</v>
      </c>
      <c r="B116" s="84" t="s">
        <v>73</v>
      </c>
      <c r="C116" s="33"/>
      <c r="D116" s="20">
        <f t="shared" si="64"/>
        <v>20</v>
      </c>
      <c r="E116" s="20">
        <f t="shared" si="64"/>
        <v>20</v>
      </c>
      <c r="F116" s="20">
        <f t="shared" si="64"/>
        <v>20</v>
      </c>
      <c r="G116" s="20">
        <f t="shared" si="65"/>
        <v>0</v>
      </c>
      <c r="H116" s="20">
        <f t="shared" si="65"/>
        <v>0</v>
      </c>
      <c r="I116" s="20">
        <f t="shared" si="65"/>
        <v>0</v>
      </c>
    </row>
    <row r="117" spans="1:9" x14ac:dyDescent="0.25">
      <c r="A117" s="34" t="s">
        <v>236</v>
      </c>
      <c r="B117" s="84" t="s">
        <v>73</v>
      </c>
      <c r="C117" s="28" t="s">
        <v>136</v>
      </c>
      <c r="D117" s="29">
        <v>20</v>
      </c>
      <c r="E117" s="29">
        <v>20</v>
      </c>
      <c r="F117" s="29">
        <v>20</v>
      </c>
      <c r="G117" s="20">
        <v>0</v>
      </c>
      <c r="H117" s="20">
        <v>0</v>
      </c>
      <c r="I117" s="20">
        <v>0</v>
      </c>
    </row>
    <row r="118" spans="1:9" s="31" customFormat="1" ht="31.5" hidden="1" x14ac:dyDescent="0.25">
      <c r="A118" s="24" t="s">
        <v>28</v>
      </c>
      <c r="B118" s="78" t="s">
        <v>29</v>
      </c>
      <c r="C118" s="40"/>
      <c r="D118" s="39"/>
      <c r="E118" s="39"/>
      <c r="F118" s="39"/>
      <c r="G118" s="15">
        <f>G119</f>
        <v>0</v>
      </c>
      <c r="H118" s="15">
        <f>H119</f>
        <v>0</v>
      </c>
      <c r="I118" s="15">
        <f>I119</f>
        <v>0</v>
      </c>
    </row>
    <row r="119" spans="1:9" ht="31.5" hidden="1" x14ac:dyDescent="0.25">
      <c r="A119" s="22" t="s">
        <v>74</v>
      </c>
      <c r="B119" s="79" t="s">
        <v>75</v>
      </c>
      <c r="C119" s="37"/>
      <c r="D119" s="29"/>
      <c r="E119" s="29"/>
      <c r="F119" s="29"/>
      <c r="G119" s="41"/>
      <c r="H119" s="41"/>
      <c r="I119" s="41"/>
    </row>
    <row r="120" spans="1:9" x14ac:dyDescent="0.25">
      <c r="A120" s="43"/>
      <c r="B120" s="44"/>
      <c r="C120" s="94" t="s">
        <v>162</v>
      </c>
      <c r="D120" s="95">
        <f t="shared" ref="D120:I120" si="66">D13+D85</f>
        <v>302032.59999999998</v>
      </c>
      <c r="E120" s="95">
        <f t="shared" si="66"/>
        <v>255896.60000000003</v>
      </c>
      <c r="F120" s="95">
        <f t="shared" si="66"/>
        <v>302182.59999999998</v>
      </c>
      <c r="G120" s="95">
        <f t="shared" si="66"/>
        <v>244324.7</v>
      </c>
      <c r="H120" s="95">
        <f t="shared" si="66"/>
        <v>240484.9</v>
      </c>
      <c r="I120" s="95">
        <f t="shared" si="66"/>
        <v>194036.6</v>
      </c>
    </row>
    <row r="122" spans="1:9" x14ac:dyDescent="0.25">
      <c r="A122" s="51" t="s">
        <v>164</v>
      </c>
      <c r="B122" s="51"/>
      <c r="C122" s="51"/>
      <c r="D122" s="51"/>
      <c r="E122" s="51"/>
      <c r="F122" s="51"/>
      <c r="G122" s="51"/>
      <c r="H122" s="51"/>
      <c r="I122" s="51"/>
    </row>
    <row r="123" spans="1:9" ht="20.25" customHeight="1" x14ac:dyDescent="0.25">
      <c r="A123" s="52" t="s">
        <v>165</v>
      </c>
    </row>
    <row r="124" spans="1:9" x14ac:dyDescent="0.25">
      <c r="A124" s="96" t="s">
        <v>166</v>
      </c>
      <c r="B124" s="96"/>
      <c r="C124" s="96"/>
    </row>
    <row r="125" spans="1:9" x14ac:dyDescent="0.25">
      <c r="A125" s="53"/>
    </row>
    <row r="126" spans="1:9" x14ac:dyDescent="0.25">
      <c r="A126" s="51" t="s">
        <v>237</v>
      </c>
    </row>
  </sheetData>
  <mergeCells count="11">
    <mergeCell ref="A124:C124"/>
    <mergeCell ref="A10:B10"/>
    <mergeCell ref="C10:C11"/>
    <mergeCell ref="G10:I10"/>
    <mergeCell ref="A2:I2"/>
    <mergeCell ref="D10:D11"/>
    <mergeCell ref="E10:E11"/>
    <mergeCell ref="F10:F11"/>
    <mergeCell ref="A3:I3"/>
    <mergeCell ref="A4:I4"/>
    <mergeCell ref="A5:I5"/>
  </mergeCells>
  <phoneticPr fontId="2" type="noConversion"/>
  <pageMargins left="0" right="0" top="0.55118110236220474" bottom="0.15748031496062992" header="0.31496062992125984" footer="0.31496062992125984"/>
  <pageSetup paperSize="9" scale="4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</vt:lpstr>
      <vt:lpstr>Реестр!Область_печати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2020-11-30T07:25:07Z</cp:lastPrinted>
  <dcterms:created xsi:type="dcterms:W3CDTF">1996-10-08T23:32:33Z</dcterms:created>
  <dcterms:modified xsi:type="dcterms:W3CDTF">2020-11-30T07:25:59Z</dcterms:modified>
</cp:coreProperties>
</file>