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5440" windowHeight="1255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2">Источники!$1:$5</definedName>
    <definedName name="_xlnm.Print_Titles" localSheetId="1">Расходы!$1:$5</definedName>
    <definedName name="_xlnm.Print_Area" localSheetId="0">Доходы!$A$1:$G$26</definedName>
    <definedName name="_xlnm.Print_Area" localSheetId="2">Источники!$A$1:$G$9</definedName>
    <definedName name="_xlnm.Print_Area" localSheetId="1">Расходы!$A$1:$G$55</definedName>
  </definedNames>
  <calcPr calcId="125725"/>
</workbook>
</file>

<file path=xl/calcChain.xml><?xml version="1.0" encoding="utf-8"?>
<calcChain xmlns="http://schemas.openxmlformats.org/spreadsheetml/2006/main">
  <c r="E23" i="2"/>
  <c r="E24"/>
  <c r="E25"/>
  <c r="F8" i="4"/>
  <c r="E24" i="3" l="1"/>
  <c r="G8" i="4" l="1"/>
  <c r="G6"/>
  <c r="G53" i="3"/>
  <c r="G10"/>
  <c r="G11"/>
  <c r="G12"/>
  <c r="G15"/>
  <c r="G16"/>
  <c r="G17"/>
  <c r="G18"/>
  <c r="G19"/>
  <c r="G20"/>
  <c r="G22"/>
  <c r="G23"/>
  <c r="G25"/>
  <c r="G26"/>
  <c r="G27"/>
  <c r="G28"/>
  <c r="G29"/>
  <c r="G30"/>
  <c r="G31"/>
  <c r="G32"/>
  <c r="G33"/>
  <c r="G35"/>
  <c r="G36"/>
  <c r="G37"/>
  <c r="G38"/>
  <c r="G39"/>
  <c r="G40"/>
  <c r="G41"/>
  <c r="G42"/>
  <c r="G43"/>
  <c r="G44"/>
  <c r="G45"/>
  <c r="G47"/>
  <c r="G9"/>
  <c r="G8"/>
  <c r="G6"/>
  <c r="G11" i="2" l="1"/>
  <c r="G12"/>
  <c r="G13"/>
  <c r="G14"/>
  <c r="G15"/>
  <c r="G16"/>
  <c r="G17"/>
  <c r="G18"/>
  <c r="G19"/>
  <c r="G20"/>
  <c r="G21"/>
  <c r="G22"/>
  <c r="G24"/>
  <c r="G26"/>
  <c r="G10"/>
  <c r="G9"/>
  <c r="G7"/>
  <c r="E8" i="4" l="1"/>
  <c r="E7"/>
  <c r="E6"/>
  <c r="E53" i="3"/>
  <c r="E10"/>
  <c r="E11"/>
  <c r="E12"/>
  <c r="E14"/>
  <c r="E15"/>
  <c r="E16"/>
  <c r="E17"/>
  <c r="E18"/>
  <c r="E19"/>
  <c r="E20"/>
  <c r="E21"/>
  <c r="E22"/>
  <c r="E23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50"/>
  <c r="E51"/>
  <c r="E9"/>
  <c r="E8"/>
  <c r="E6"/>
  <c r="E11" i="2" l="1"/>
  <c r="E12"/>
  <c r="E13"/>
  <c r="E14"/>
  <c r="E15"/>
  <c r="E16"/>
  <c r="E17"/>
  <c r="E18"/>
  <c r="E19"/>
  <c r="E21"/>
  <c r="E22"/>
  <c r="E26"/>
  <c r="E10"/>
  <c r="E9"/>
  <c r="E7"/>
</calcChain>
</file>

<file path=xl/sharedStrings.xml><?xml version="1.0" encoding="utf-8"?>
<sst xmlns="http://schemas.openxmlformats.org/spreadsheetml/2006/main" count="168" uniqueCount="150">
  <si>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</si>
  <si>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</si>
  <si>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</si>
  <si>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1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</si>
  <si>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</si>
  <si>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</si>
  <si>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</si>
  <si>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</si>
  <si>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</si>
  <si>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</si>
  <si>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</si>
  <si>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</si>
  <si>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</si>
  <si>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НАЛОГИ НА СОВОКУПНЫЙ ДОХОД</t>
  </si>
  <si>
    <t xml:space="preserve"> 000 1050000000 0000 000</t>
  </si>
  <si>
    <t xml:space="preserve">  НАЛОГИ НА ИМУЩЕСТВО</t>
  </si>
  <si>
    <t xml:space="preserve"> 000 1060000000 0000 000</t>
  </si>
  <si>
    <t xml:space="preserve">  ГОСУДАРСТВЕННАЯ ПОШЛИНА</t>
  </si>
  <si>
    <t xml:space="preserve"> 000 1080000000 0000 000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</si>
  <si>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</si>
  <si>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</si>
  <si>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ПЛАТЕЖИ ПРИ ПОЛЬЗОВАНИИ ПРИРОДНЫМИ РЕСУРСАМИ</t>
  </si>
  <si>
    <t xml:space="preserve"> 000 1120000000 0000 000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</si>
  <si>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</si>
  <si>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</si>
  <si>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</si>
  <si>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</si>
  <si>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</si>
  <si>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</si>
  <si>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</si>
  <si>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</si>
  <si>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</si>
  <si>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</si>
  <si>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</si>
  <si>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</si>
  <si>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ПРОЧИЕ БЕЗВОЗМЕЗДНЫЕ ПОСТУПЛЕНИЯ</t>
  </si>
  <si>
    <t xml:space="preserve"> 000 2070000000 0000 000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</si>
  <si>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</si>
  <si>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</si>
  <si>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""</t>
  </si>
  <si>
    <t xml:space="preserve">                                                            2. Расходы бюджета</t>
  </si>
  <si>
    <t>Расходы бюджета - ИТОГО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</si>
  <si>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</si>
  <si>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</si>
  <si>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</si>
  <si>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</si>
  <si>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</si>
  <si>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</si>
  <si>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</si>
  <si>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</si>
  <si>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</si>
  <si>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</si>
  <si>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</si>
  <si>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</si>
  <si>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</si>
  <si>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</si>
  <si>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</si>
  <si>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</si>
  <si>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</si>
  <si>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</si>
  <si>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</si>
  <si>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</si>
  <si>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</si>
  <si>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</si>
  <si>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</si>
  <si>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</si>
  <si>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</si>
  <si>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 Транспорт</t>
  </si>
  <si>
    <t xml:space="preserve"> 000 0408 0000000000 000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</si>
  <si>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</si>
  <si>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</si>
  <si>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</si>
  <si>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</si>
  <si>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</si>
  <si>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</si>
  <si>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</si>
  <si>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</si>
  <si>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</si>
  <si>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</si>
  <si>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</si>
  <si>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</si>
  <si>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Другие вопросы в области жилищно-коммунального хозяйства</t>
  </si>
  <si>
    <t xml:space="preserve"> 000 0505 0000000000 000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</si>
  <si>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</si>
  <si>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</si>
  <si>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</si>
  <si>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</si>
  <si>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</si>
  <si>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</si>
  <si>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Дополнительное образование детей</t>
  </si>
  <si>
    <t xml:space="preserve"> 000 0703 0000000000 000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</si>
  <si>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</si>
  <si>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</si>
  <si>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</si>
  <si>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</si>
  <si>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</si>
  <si>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</si>
  <si>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</si>
  <si>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Кинематография</t>
  </si>
  <si>
    <t xml:space="preserve"> 000 0802 0000000000 000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</si>
  <si>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</si>
  <si>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</si>
  <si>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</si>
  <si>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</si>
  <si>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</si>
  <si>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</si>
  <si>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</si>
  <si>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</si>
  <si>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Охрана семьи и детства</t>
  </si>
  <si>
    <t xml:space="preserve"> 000 1004 0000000000 000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</si>
  <si>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</si>
  <si>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</si>
  <si>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</si>
  <si>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</si>
  <si>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Массовый спорт</t>
  </si>
  <si>
    <t xml:space="preserve"> 000 1102 0000000000 000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</si>
  <si>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</si>
  <si>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</si>
  <si>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</si>
  <si>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</si>
  <si>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</si>
  <si>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</si>
  <si>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</si>
  <si>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</si>
  <si>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</si>
  <si>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</si>
  <si>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Изменение остатков средств на счетах по учету средств бюджетов</t>
  </si>
  <si>
    <t xml:space="preserve"> 000 0105000000 0000 000</t>
  </si>
  <si>
    <t>% исполнения</t>
  </si>
  <si>
    <t>Аналитические данные об исполнении консолидированного бюджета МО МР "Печора"</t>
  </si>
  <si>
    <t>Гр.7= гр.4 / гр.6 (%)</t>
  </si>
  <si>
    <t>Код расходов по бюджетной классификации</t>
  </si>
  <si>
    <t xml:space="preserve">  Обеспечение проведения выборов и референдумов</t>
  </si>
  <si>
    <t xml:space="preserve">  Молодежная политика</t>
  </si>
  <si>
    <t xml:space="preserve">  СРЕДСТВА МАССОВОЙ ИНФОРМАЦИИ</t>
  </si>
  <si>
    <t xml:space="preserve">  Периодическая печать и издательства</t>
  </si>
  <si>
    <t xml:space="preserve"> 000 0107 0000000000 000</t>
  </si>
  <si>
    <t xml:space="preserve"> 000 1200 0000000000 000</t>
  </si>
  <si>
    <t xml:space="preserve"> 000 1202 0000000000 000</t>
  </si>
  <si>
    <t>Обеспечение проведения выборов и референдумов</t>
  </si>
  <si>
    <r>
      <t xml:space="preserve">Исполнено  на </t>
    </r>
    <r>
      <rPr>
        <b/>
        <sz val="10"/>
        <color indexed="8"/>
        <rFont val="Arial"/>
        <family val="2"/>
        <charset val="204"/>
      </rPr>
      <t>01.10.2019</t>
    </r>
  </si>
  <si>
    <t xml:space="preserve"> 000 0410 0000000000 000</t>
  </si>
  <si>
    <t>Связь и информатика</t>
  </si>
  <si>
    <r>
      <t xml:space="preserve">Утвержденные бюджетные назначения на </t>
    </r>
    <r>
      <rPr>
        <b/>
        <sz val="10"/>
        <color indexed="8"/>
        <rFont val="Arial"/>
        <family val="2"/>
        <charset val="204"/>
      </rPr>
      <t>01.10.2020</t>
    </r>
  </si>
  <si>
    <r>
      <t xml:space="preserve">Исполнено  на </t>
    </r>
    <r>
      <rPr>
        <b/>
        <sz val="10"/>
        <color indexed="8"/>
        <rFont val="Arial"/>
        <family val="2"/>
        <charset val="204"/>
      </rPr>
      <t>01.10.2020</t>
    </r>
  </si>
  <si>
    <t>за III  квартал 2020 года в сравнении с III  кварталом 2019 года</t>
  </si>
  <si>
    <t xml:space="preserve"> 000 2040000000 0000 000</t>
  </si>
  <si>
    <t xml:space="preserve"> 000 2180000000 0000 000</t>
  </si>
  <si>
    <t xml:space="preserve">  БЕЗВОЗМЕЗДНЫЕ ПОСТУПЛЕНИЯ ОТ НЕГОСУДАРСТВЕННЫХ ОРГАНИЗАЦИЙ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</si>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</sst>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1">
    <numFmt numFmtId="164" formatCode="dd\.mm\.yyyy"/>
  </numFmts>
  <fonts count="22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scheme val="minor"/>
    </font>
    <font>
      <b/>
      <sz val="12"/>
      <name val="Arial"/>
      <family val="2"/>
      <charset val="204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8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145">
    <xf numFmtId="0" fontId="0" fillId="0" borderId="0" xfId="0"/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1" xfId="6" applyNumberFormat="1" applyFont="1" applyProtection="1"/>
    <xf numFmtId="0" fontId="13" fillId="0" borderId="1" xfId="1" applyNumberFormat="1" applyFont="1" applyProtection="1"/>
    <xf numFmtId="0" fontId="15" fillId="0" borderId="0" xfId="0" applyFont="1" applyAlignment="1" applyProtection="1">
      <alignment vertical="center"/>
      <protection locked="0"/>
    </xf>
    <xf numFmtId="0" fontId="14" fillId="0" borderId="22" xfId="46" applyNumberFormat="1" applyFont="1" applyAlignment="1" applyProtection="1">
      <alignment horizontal="left" vertical="center" wrapText="1"/>
    </xf>
    <xf numFmtId="0" fontId="14" fillId="0" borderId="20" xfId="51" applyNumberFormat="1" applyFont="1" applyAlignment="1" applyProtection="1">
      <alignment horizontal="left" vertical="center" wrapText="1"/>
    </xf>
    <xf numFmtId="0" fontId="14" fillId="0" borderId="1" xfId="19" applyNumberFormat="1" applyFont="1" applyAlignment="1" applyProtection="1">
      <alignment vertical="center"/>
    </xf>
    <xf numFmtId="0" fontId="14" fillId="0" borderId="1" xfId="6" applyNumberFormat="1" applyFont="1" applyAlignment="1" applyProtection="1">
      <alignment vertical="center"/>
    </xf>
    <xf numFmtId="0" fontId="14" fillId="2" borderId="1" xfId="58" applyNumberFormat="1" applyFont="1" applyAlignment="1" applyProtection="1">
      <alignment vertical="center"/>
    </xf>
    <xf numFmtId="0" fontId="14" fillId="0" borderId="1" xfId="59" applyNumberFormat="1" applyFont="1" applyProtection="1">
      <alignment horizontal="left" wrapText="1"/>
    </xf>
    <xf numFmtId="0" fontId="16" fillId="0" borderId="0" xfId="0" applyFont="1" applyProtection="1">
      <protection locked="0"/>
    </xf>
    <xf numFmtId="0" fontId="14" fillId="0" borderId="1" xfId="19" applyNumberFormat="1" applyFont="1" applyProtection="1"/>
    <xf numFmtId="0" fontId="14" fillId="0" borderId="2" xfId="63" applyNumberFormat="1" applyFont="1" applyProtection="1">
      <alignment horizontal="left"/>
    </xf>
    <xf numFmtId="0" fontId="14" fillId="0" borderId="2" xfId="66" applyNumberFormat="1" applyFont="1" applyProtection="1"/>
    <xf numFmtId="0" fontId="14" fillId="2" borderId="1" xfId="58" applyNumberFormat="1" applyFont="1" applyProtection="1"/>
    <xf numFmtId="49" fontId="14" fillId="0" borderId="16" xfId="38" applyNumberFormat="1" applyFont="1" applyAlignment="1" applyProtection="1">
      <alignment horizontal="center" vertical="center" wrapText="1"/>
      <protection locked="0"/>
    </xf>
    <xf numFmtId="49" fontId="14" fillId="0" borderId="1" xfId="61" applyNumberFormat="1" applyFont="1" applyAlignment="1" applyProtection="1">
      <alignment horizontal="center" vertical="center"/>
    </xf>
    <xf numFmtId="0" fontId="13" fillId="0" borderId="1" xfId="1" applyNumberFormat="1" applyFont="1" applyAlignment="1" applyProtection="1">
      <alignment vertical="center"/>
    </xf>
    <xf numFmtId="49" fontId="14" fillId="0" borderId="1" xfId="23" applyNumberFormat="1" applyFont="1" applyAlignment="1" applyProtection="1">
      <alignment vertical="center"/>
    </xf>
    <xf numFmtId="0" fontId="14" fillId="0" borderId="2" xfId="63" applyNumberFormat="1" applyFont="1" applyAlignment="1" applyProtection="1">
      <alignment horizontal="left" vertical="center"/>
    </xf>
    <xf numFmtId="49" fontId="14" fillId="0" borderId="2" xfId="64" applyNumberFormat="1" applyFont="1" applyAlignment="1" applyProtection="1">
      <alignment vertical="center"/>
    </xf>
    <xf numFmtId="0" fontId="14" fillId="0" borderId="2" xfId="65" applyNumberFormat="1" applyFont="1" applyAlignment="1" applyProtection="1">
      <alignment vertical="center"/>
    </xf>
    <xf numFmtId="0" fontId="14" fillId="0" borderId="2" xfId="66" applyNumberFormat="1" applyFont="1" applyAlignment="1" applyProtection="1">
      <alignment vertical="center"/>
    </xf>
    <xf numFmtId="0" fontId="16" fillId="0" borderId="0" xfId="0" applyFont="1" applyAlignment="1" applyProtection="1">
      <alignment vertical="center"/>
      <protection locked="0"/>
    </xf>
    <xf numFmtId="0" fontId="13" fillId="0" borderId="2" xfId="90" applyNumberFormat="1" applyFont="1" applyProtection="1"/>
    <xf numFmtId="0" fontId="14" fillId="0" borderId="13" xfId="87" applyNumberFormat="1" applyFont="1" applyProtection="1"/>
    <xf numFmtId="49" fontId="14" fillId="0" borderId="1" xfId="60" applyNumberFormat="1" applyFont="1" applyAlignment="1" applyProtection="1">
      <alignment horizontal="center" vertical="center" wrapText="1"/>
    </xf>
    <xf numFmtId="49" fontId="14" fillId="0" borderId="16" xfId="38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8" fillId="0" borderId="1" xfId="1" applyNumberFormat="1" applyFont="1" applyProtection="1"/>
    <xf numFmtId="49" fontId="19" fillId="0" borderId="1" xfId="23" applyNumberFormat="1" applyFont="1" applyProtection="1"/>
    <xf numFmtId="0" fontId="19" fillId="0" borderId="1" xfId="6" applyNumberFormat="1" applyFont="1" applyProtection="1"/>
    <xf numFmtId="0" fontId="20" fillId="0" borderId="0" xfId="0" applyFont="1" applyProtection="1">
      <protection locked="0"/>
    </xf>
    <xf numFmtId="0" fontId="14" fillId="0" borderId="53" xfId="0" applyFont="1" applyBorder="1" applyAlignment="1">
      <alignment horizontal="right" vertical="center"/>
    </xf>
    <xf numFmtId="10" fontId="14" fillId="4" borderId="54" xfId="0" applyNumberFormat="1" applyFont="1" applyFill="1" applyBorder="1" applyAlignment="1">
      <alignment horizontal="right" vertical="center"/>
    </xf>
    <xf numFmtId="49" fontId="14" fillId="0" borderId="23" xfId="48" applyNumberFormat="1" applyFont="1" applyBorder="1" applyAlignment="1" applyProtection="1">
      <alignment horizontal="center" vertical="center"/>
    </xf>
    <xf numFmtId="0" fontId="14" fillId="0" borderId="25" xfId="0" applyFont="1" applyBorder="1" applyAlignment="1">
      <alignment horizontal="right" vertical="center"/>
    </xf>
    <xf numFmtId="49" fontId="14" fillId="0" borderId="27" xfId="53" applyNumberFormat="1" applyFont="1" applyBorder="1" applyAlignment="1" applyProtection="1">
      <alignment horizontal="center" vertical="center"/>
    </xf>
    <xf numFmtId="10" fontId="14" fillId="4" borderId="20" xfId="0" applyNumberFormat="1" applyFont="1" applyFill="1" applyBorder="1" applyAlignment="1">
      <alignment horizontal="right" vertical="center"/>
    </xf>
    <xf numFmtId="10" fontId="14" fillId="4" borderId="56" xfId="0" applyNumberFormat="1" applyFont="1" applyFill="1" applyBorder="1" applyAlignment="1">
      <alignment horizontal="right" vertical="center"/>
    </xf>
    <xf numFmtId="10" fontId="14" fillId="4" borderId="46" xfId="0" applyNumberFormat="1" applyFont="1" applyFill="1" applyBorder="1" applyAlignment="1">
      <alignment horizontal="right" vertical="center"/>
    </xf>
    <xf numFmtId="0" fontId="14" fillId="0" borderId="58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/>
    </xf>
    <xf numFmtId="0" fontId="14" fillId="4" borderId="51" xfId="0" applyFont="1" applyFill="1" applyBorder="1" applyAlignment="1">
      <alignment horizontal="center" vertical="center"/>
    </xf>
    <xf numFmtId="49" fontId="14" fillId="0" borderId="61" xfId="53" applyNumberFormat="1" applyFont="1" applyBorder="1" applyAlignment="1" applyProtection="1">
      <alignment horizontal="center" vertical="center"/>
    </xf>
    <xf numFmtId="49" fontId="14" fillId="0" borderId="62" xfId="76" applyNumberFormat="1" applyFont="1" applyBorder="1" applyAlignment="1" applyProtection="1">
      <alignment horizontal="center" vertical="center"/>
    </xf>
    <xf numFmtId="49" fontId="14" fillId="0" borderId="64" xfId="76" applyNumberFormat="1" applyFont="1" applyBorder="1" applyAlignment="1" applyProtection="1">
      <alignment horizontal="center" vertical="center"/>
    </xf>
    <xf numFmtId="10" fontId="14" fillId="4" borderId="65" xfId="0" applyNumberFormat="1" applyFont="1" applyFill="1" applyBorder="1" applyAlignment="1">
      <alignment horizontal="right" vertical="center"/>
    </xf>
    <xf numFmtId="0" fontId="14" fillId="0" borderId="1" xfId="79" applyNumberFormat="1" applyFont="1" applyBorder="1" applyAlignment="1" applyProtection="1">
      <alignment vertical="center"/>
    </xf>
    <xf numFmtId="0" fontId="14" fillId="0" borderId="1" xfId="86" applyNumberFormat="1" applyFont="1" applyBorder="1" applyAlignment="1" applyProtection="1">
      <alignment vertical="center"/>
    </xf>
    <xf numFmtId="0" fontId="16" fillId="0" borderId="1" xfId="0" applyFont="1" applyBorder="1" applyProtection="1">
      <protection locked="0"/>
    </xf>
    <xf numFmtId="49" fontId="14" fillId="0" borderId="36" xfId="82" applyNumberFormat="1" applyFont="1" applyBorder="1" applyAlignment="1" applyProtection="1">
      <alignment horizontal="center" vertical="center" wrapText="1"/>
    </xf>
    <xf numFmtId="10" fontId="14" fillId="4" borderId="37" xfId="0" applyNumberFormat="1" applyFont="1" applyFill="1" applyBorder="1" applyAlignment="1">
      <alignment horizontal="right" vertical="center"/>
    </xf>
    <xf numFmtId="10" fontId="14" fillId="4" borderId="66" xfId="0" applyNumberFormat="1" applyFont="1" applyFill="1" applyBorder="1" applyAlignment="1">
      <alignment horizontal="right" vertical="center"/>
    </xf>
    <xf numFmtId="0" fontId="14" fillId="0" borderId="68" xfId="0" applyFont="1" applyBorder="1" applyAlignment="1">
      <alignment horizontal="right" vertical="center"/>
    </xf>
    <xf numFmtId="10" fontId="14" fillId="4" borderId="69" xfId="0" applyNumberFormat="1" applyFont="1" applyFill="1" applyBorder="1" applyAlignment="1">
      <alignment horizontal="right" vertical="center"/>
    </xf>
    <xf numFmtId="10" fontId="14" fillId="4" borderId="70" xfId="0" applyNumberFormat="1" applyFont="1" applyFill="1" applyBorder="1" applyAlignment="1">
      <alignment horizontal="right" vertical="center"/>
    </xf>
    <xf numFmtId="0" fontId="14" fillId="0" borderId="1" xfId="86" applyNumberFormat="1" applyFont="1" applyBorder="1" applyProtection="1"/>
    <xf numFmtId="10" fontId="14" fillId="4" borderId="72" xfId="0" applyNumberFormat="1" applyFont="1" applyFill="1" applyBorder="1" applyAlignment="1">
      <alignment horizontal="right" vertical="center"/>
    </xf>
    <xf numFmtId="10" fontId="14" fillId="4" borderId="73" xfId="0" applyNumberFormat="1" applyFont="1" applyFill="1" applyBorder="1" applyAlignment="1">
      <alignment horizontal="right" vertical="center"/>
    </xf>
    <xf numFmtId="0" fontId="13" fillId="0" borderId="1" xfId="89" applyNumberFormat="1" applyFont="1" applyAlignment="1" applyProtection="1"/>
    <xf numFmtId="0" fontId="13" fillId="0" borderId="1" xfId="89" applyFont="1" applyAlignment="1" applyProtection="1">
      <protection locked="0"/>
    </xf>
    <xf numFmtId="0" fontId="14" fillId="2" borderId="57" xfId="57" applyNumberFormat="1" applyFont="1" applyBorder="1" applyAlignment="1" applyProtection="1">
      <alignment vertical="center"/>
    </xf>
    <xf numFmtId="0" fontId="13" fillId="0" borderId="57" xfId="7" applyNumberFormat="1" applyFont="1" applyBorder="1" applyAlignment="1" applyProtection="1">
      <alignment horizontal="left" vertical="center" wrapText="1"/>
    </xf>
    <xf numFmtId="49" fontId="14" fillId="0" borderId="75" xfId="103" applyNumberFormat="1" applyFont="1" applyBorder="1" applyAlignment="1" applyProtection="1">
      <alignment horizontal="center" vertical="center" shrinkToFit="1"/>
    </xf>
    <xf numFmtId="49" fontId="14" fillId="0" borderId="76" xfId="103" applyNumberFormat="1" applyFont="1" applyBorder="1" applyAlignment="1" applyProtection="1">
      <alignment horizontal="center" vertical="center" shrinkToFit="1"/>
    </xf>
    <xf numFmtId="10" fontId="14" fillId="4" borderId="78" xfId="0" applyNumberFormat="1" applyFont="1" applyFill="1" applyBorder="1" applyAlignment="1">
      <alignment horizontal="right" vertical="center"/>
    </xf>
    <xf numFmtId="10" fontId="14" fillId="4" borderId="79" xfId="0" applyNumberFormat="1" applyFont="1" applyFill="1" applyBorder="1" applyAlignment="1">
      <alignment horizontal="right" vertical="center"/>
    </xf>
    <xf numFmtId="4" fontId="14" fillId="0" borderId="16" xfId="81" applyNumberFormat="1" applyFont="1" applyBorder="1" applyAlignment="1" applyProtection="1">
      <alignment horizontal="right" vertical="center"/>
    </xf>
    <xf numFmtId="4" fontId="14" fillId="0" borderId="4" xfId="81" applyNumberFormat="1" applyFont="1" applyBorder="1" applyAlignment="1" applyProtection="1">
      <alignment horizontal="right" vertical="center"/>
    </xf>
    <xf numFmtId="0" fontId="14" fillId="0" borderId="80" xfId="0" applyFont="1" applyBorder="1" applyAlignment="1">
      <alignment horizontal="center" vertical="center" wrapText="1"/>
    </xf>
    <xf numFmtId="0" fontId="14" fillId="4" borderId="52" xfId="74" applyNumberFormat="1" applyFont="1" applyFill="1" applyBorder="1" applyAlignment="1" applyProtection="1">
      <alignment horizontal="left" vertical="center" wrapText="1"/>
    </xf>
    <xf numFmtId="49" fontId="14" fillId="0" borderId="81" xfId="76" applyNumberFormat="1" applyFont="1" applyBorder="1" applyAlignment="1" applyProtection="1">
      <alignment horizontal="center" vertical="center"/>
    </xf>
    <xf numFmtId="10" fontId="14" fillId="5" borderId="54" xfId="0" applyNumberFormat="1" applyFont="1" applyFill="1" applyBorder="1" applyAlignment="1">
      <alignment horizontal="right" vertical="center"/>
    </xf>
    <xf numFmtId="10" fontId="14" fillId="5" borderId="69" xfId="0" applyNumberFormat="1" applyFont="1" applyFill="1" applyBorder="1" applyAlignment="1">
      <alignment horizontal="right" vertical="center"/>
    </xf>
    <xf numFmtId="0" fontId="14" fillId="0" borderId="82" xfId="38" applyNumberFormat="1" applyFont="1" applyBorder="1" applyAlignment="1" applyProtection="1">
      <alignment horizontal="left" vertical="center" wrapText="1"/>
    </xf>
    <xf numFmtId="0" fontId="14" fillId="0" borderId="82" xfId="17" applyNumberFormat="1" applyFont="1" applyBorder="1" applyAlignment="1" applyProtection="1">
      <alignment horizontal="left" vertical="center" wrapText="1"/>
    </xf>
    <xf numFmtId="0" fontId="13" fillId="5" borderId="82" xfId="17" applyNumberFormat="1" applyFont="1" applyFill="1" applyBorder="1" applyAlignment="1" applyProtection="1">
      <alignment horizontal="left" vertical="center" wrapText="1"/>
    </xf>
    <xf numFmtId="49" fontId="14" fillId="0" borderId="63" xfId="72" applyFont="1" applyBorder="1" applyAlignment="1" applyProtection="1">
      <alignment horizontal="center" vertical="center"/>
    </xf>
    <xf numFmtId="49" fontId="13" fillId="5" borderId="63" xfId="72" applyFont="1" applyFill="1" applyBorder="1" applyAlignment="1" applyProtection="1">
      <alignment horizontal="center" vertical="center"/>
    </xf>
    <xf numFmtId="49" fontId="13" fillId="5" borderId="62" xfId="76" applyNumberFormat="1" applyFont="1" applyFill="1" applyBorder="1" applyAlignment="1" applyProtection="1">
      <alignment horizontal="center" vertical="center"/>
    </xf>
    <xf numFmtId="10" fontId="13" fillId="5" borderId="54" xfId="0" applyNumberFormat="1" applyFont="1" applyFill="1" applyBorder="1" applyAlignment="1">
      <alignment horizontal="right" vertical="center"/>
    </xf>
    <xf numFmtId="10" fontId="13" fillId="5" borderId="69" xfId="0" applyNumberFormat="1" applyFont="1" applyFill="1" applyBorder="1" applyAlignment="1">
      <alignment horizontal="right" vertical="center"/>
    </xf>
    <xf numFmtId="4" fontId="4" fillId="4" borderId="57" xfId="185" applyNumberFormat="1" applyFill="1" applyBorder="1" applyAlignment="1" applyProtection="1">
      <alignment horizontal="right" vertical="center"/>
    </xf>
    <xf numFmtId="4" fontId="6" fillId="4" borderId="57" xfId="41" applyNumberFormat="1" applyFill="1" applyBorder="1" applyAlignment="1" applyProtection="1">
      <alignment horizontal="center" vertical="center"/>
    </xf>
    <xf numFmtId="4" fontId="4" fillId="4" borderId="83" xfId="185" applyNumberFormat="1" applyFill="1" applyBorder="1" applyAlignment="1" applyProtection="1">
      <alignment horizontal="right" vertical="center"/>
    </xf>
    <xf numFmtId="49" fontId="4" fillId="0" borderId="57" xfId="60" applyFont="1" applyBorder="1" applyAlignment="1" applyProtection="1">
      <alignment horizontal="center"/>
    </xf>
    <xf numFmtId="0" fontId="4" fillId="0" borderId="82" xfId="17" applyNumberFormat="1" applyFont="1" applyBorder="1" applyAlignment="1" applyProtection="1">
      <alignment horizontal="left" vertical="center" wrapText="1"/>
    </xf>
    <xf numFmtId="4" fontId="4" fillId="0" borderId="57" xfId="79" applyNumberFormat="1" applyFont="1" applyBorder="1" applyAlignment="1" applyProtection="1">
      <alignment horizontal="right" vertical="center"/>
    </xf>
    <xf numFmtId="4" fontId="4" fillId="0" borderId="57" xfId="47" applyNumberFormat="1" applyFont="1" applyBorder="1" applyAlignment="1" applyProtection="1">
      <alignment horizontal="center" vertical="center"/>
    </xf>
    <xf numFmtId="4" fontId="4" fillId="0" borderId="84" xfId="81" applyNumberFormat="1" applyFont="1" applyBorder="1" applyAlignment="1" applyProtection="1">
      <alignment horizontal="right" vertical="center"/>
    </xf>
    <xf numFmtId="4" fontId="4" fillId="0" borderId="83" xfId="79" applyNumberFormat="1" applyFont="1" applyBorder="1" applyAlignment="1" applyProtection="1">
      <alignment horizontal="right" vertical="center"/>
    </xf>
    <xf numFmtId="0" fontId="17" fillId="0" borderId="1" xfId="1" applyNumberFormat="1" applyFont="1" applyAlignment="1" applyProtection="1">
      <alignment horizontal="center" vertical="center" wrapText="1"/>
    </xf>
    <xf numFmtId="0" fontId="17" fillId="0" borderId="1" xfId="19" applyNumberFormat="1" applyFont="1" applyAlignment="1" applyProtection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3" fillId="6" borderId="17" xfId="40" applyNumberFormat="1" applyFont="1" applyFill="1" applyAlignment="1" applyProtection="1">
      <alignment horizontal="left" vertical="center" wrapText="1"/>
    </xf>
    <xf numFmtId="49" fontId="3" fillId="6" borderId="18" xfId="42" applyNumberFormat="1" applyFont="1" applyFill="1" applyBorder="1" applyAlignment="1" applyProtection="1">
      <alignment horizontal="center" vertical="center"/>
    </xf>
    <xf numFmtId="10" fontId="3" fillId="6" borderId="55" xfId="0" applyNumberFormat="1" applyFont="1" applyFill="1" applyBorder="1" applyAlignment="1">
      <alignment horizontal="right" vertical="center"/>
    </xf>
    <xf numFmtId="4" fontId="3" fillId="6" borderId="57" xfId="185" applyNumberFormat="1" applyFont="1" applyFill="1" applyBorder="1" applyAlignment="1" applyProtection="1">
      <alignment horizontal="right" vertical="center"/>
    </xf>
    <xf numFmtId="10" fontId="3" fillId="6" borderId="38" xfId="0" applyNumberFormat="1" applyFont="1" applyFill="1" applyBorder="1" applyAlignment="1">
      <alignment horizontal="right" vertical="center"/>
    </xf>
    <xf numFmtId="49" fontId="4" fillId="0" borderId="24" xfId="41" applyNumberFormat="1" applyFont="1" applyBorder="1" applyAlignment="1" applyProtection="1">
      <alignment horizontal="center" vertical="center"/>
    </xf>
    <xf numFmtId="4" fontId="3" fillId="6" borderId="16" xfId="185" applyNumberFormat="1" applyFont="1" applyFill="1" applyBorder="1" applyAlignment="1" applyProtection="1">
      <alignment horizontal="right" vertical="center" shrinkToFit="1"/>
    </xf>
    <xf numFmtId="49" fontId="4" fillId="4" borderId="24" xfId="41" applyNumberFormat="1" applyFont="1" applyFill="1" applyBorder="1" applyAlignment="1" applyProtection="1">
      <alignment horizontal="center" vertical="center"/>
    </xf>
    <xf numFmtId="4" fontId="4" fillId="4" borderId="16" xfId="185" applyNumberFormat="1" applyFont="1" applyFill="1" applyBorder="1" applyAlignment="1" applyProtection="1">
      <alignment horizontal="right" vertical="center" shrinkToFit="1"/>
    </xf>
    <xf numFmtId="0" fontId="3" fillId="5" borderId="20" xfId="51" applyNumberFormat="1" applyFont="1" applyFill="1" applyAlignment="1" applyProtection="1">
      <alignment horizontal="left" wrapText="1"/>
    </xf>
    <xf numFmtId="49" fontId="3" fillId="5" borderId="27" xfId="53" applyNumberFormat="1" applyFont="1" applyFill="1" applyBorder="1" applyAlignment="1" applyProtection="1">
      <alignment horizontal="center"/>
    </xf>
    <xf numFmtId="4" fontId="3" fillId="5" borderId="16" xfId="185" applyNumberFormat="1" applyFont="1" applyFill="1" applyBorder="1" applyAlignment="1" applyProtection="1">
      <alignment horizontal="right" vertical="center" shrinkToFit="1"/>
    </xf>
    <xf numFmtId="10" fontId="3" fillId="5" borderId="54" xfId="0" applyNumberFormat="1" applyFont="1" applyFill="1" applyBorder="1" applyAlignment="1">
      <alignment horizontal="right"/>
    </xf>
    <xf numFmtId="4" fontId="3" fillId="5" borderId="57" xfId="185" applyNumberFormat="1" applyFont="1" applyFill="1" applyBorder="1" applyAlignment="1" applyProtection="1">
      <alignment horizontal="right"/>
    </xf>
    <xf numFmtId="10" fontId="3" fillId="5" borderId="20" xfId="0" applyNumberFormat="1" applyFont="1" applyFill="1" applyBorder="1" applyAlignment="1">
      <alignment horizontal="right"/>
    </xf>
    <xf numFmtId="4" fontId="4" fillId="4" borderId="58" xfId="185" applyNumberFormat="1" applyFill="1" applyBorder="1" applyAlignment="1" applyProtection="1">
      <alignment horizontal="right" vertical="center"/>
    </xf>
    <xf numFmtId="10" fontId="14" fillId="4" borderId="25" xfId="0" applyNumberFormat="1" applyFont="1" applyFill="1" applyBorder="1" applyAlignment="1">
      <alignment horizontal="right" vertical="center"/>
    </xf>
    <xf numFmtId="0" fontId="3" fillId="5" borderId="20" xfId="51" applyNumberFormat="1" applyFont="1" applyFill="1" applyAlignment="1" applyProtection="1">
      <alignment horizontal="left" vertical="center" wrapText="1"/>
    </xf>
    <xf numFmtId="49" fontId="3" fillId="5" borderId="27" xfId="53" applyNumberFormat="1" applyFont="1" applyFill="1" applyBorder="1" applyAlignment="1" applyProtection="1">
      <alignment horizontal="center" vertical="center"/>
    </xf>
    <xf numFmtId="10" fontId="3" fillId="5" borderId="54" xfId="0" applyNumberFormat="1" applyFont="1" applyFill="1" applyBorder="1" applyAlignment="1">
      <alignment horizontal="right" vertical="center"/>
    </xf>
    <xf numFmtId="4" fontId="3" fillId="5" borderId="57" xfId="185" applyNumberFormat="1" applyFont="1" applyFill="1" applyBorder="1" applyAlignment="1" applyProtection="1">
      <alignment horizontal="right" vertical="center"/>
    </xf>
    <xf numFmtId="10" fontId="3" fillId="5" borderId="20" xfId="0" applyNumberFormat="1" applyFont="1" applyFill="1" applyBorder="1" applyAlignment="1">
      <alignment horizontal="right" vertical="center"/>
    </xf>
    <xf numFmtId="0" fontId="4" fillId="4" borderId="20" xfId="182" applyNumberFormat="1" applyFont="1" applyFill="1" applyBorder="1" applyAlignment="1" applyProtection="1">
      <alignment horizontal="left" wrapText="1" indent="2"/>
    </xf>
    <xf numFmtId="49" fontId="4" fillId="0" borderId="16" xfId="47" applyNumberFormat="1" applyFont="1" applyBorder="1" applyAlignment="1" applyProtection="1">
      <alignment horizontal="center" vertical="center"/>
    </xf>
    <xf numFmtId="49" fontId="4" fillId="4" borderId="16" xfId="47" applyNumberFormat="1" applyFont="1" applyFill="1" applyBorder="1" applyAlignment="1" applyProtection="1">
      <alignment horizontal="center" vertical="center"/>
    </xf>
    <xf numFmtId="4" fontId="4" fillId="4" borderId="37" xfId="60" applyNumberFormat="1" applyFont="1" applyFill="1" applyBorder="1" applyAlignment="1" applyProtection="1">
      <alignment horizontal="right" vertical="center" shrinkToFit="1"/>
    </xf>
    <xf numFmtId="4" fontId="3" fillId="5" borderId="57" xfId="79" applyNumberFormat="1" applyFont="1" applyFill="1" applyBorder="1" applyAlignment="1" applyProtection="1">
      <alignment horizontal="right" vertical="center"/>
    </xf>
    <xf numFmtId="0" fontId="3" fillId="6" borderId="82" xfId="187" applyNumberFormat="1" applyFont="1" applyFill="1" applyBorder="1" applyAlignment="1" applyProtection="1">
      <alignment horizontal="left" vertical="center" wrapText="1"/>
    </xf>
    <xf numFmtId="49" fontId="3" fillId="6" borderId="59" xfId="68" applyNumberFormat="1" applyFont="1" applyFill="1" applyBorder="1" applyAlignment="1" applyProtection="1">
      <alignment horizontal="center" vertical="center" wrapText="1"/>
    </xf>
    <xf numFmtId="4" fontId="3" fillId="6" borderId="19" xfId="74" applyNumberFormat="1" applyFont="1" applyFill="1" applyBorder="1" applyAlignment="1" applyProtection="1">
      <alignment horizontal="right" vertical="center" shrinkToFit="1"/>
    </xf>
    <xf numFmtId="10" fontId="3" fillId="6" borderId="60" xfId="0" applyNumberFormat="1" applyFont="1" applyFill="1" applyBorder="1" applyAlignment="1">
      <alignment horizontal="right" vertical="center"/>
    </xf>
    <xf numFmtId="4" fontId="3" fillId="6" borderId="85" xfId="79" applyNumberFormat="1" applyFont="1" applyFill="1" applyBorder="1" applyAlignment="1" applyProtection="1">
      <alignment horizontal="right" vertical="center"/>
    </xf>
    <xf numFmtId="10" fontId="3" fillId="6" borderId="67" xfId="0" applyNumberFormat="1" applyFont="1" applyFill="1" applyBorder="1" applyAlignment="1">
      <alignment horizontal="right" vertical="center"/>
    </xf>
    <xf numFmtId="0" fontId="3" fillId="5" borderId="82" xfId="17" applyNumberFormat="1" applyFont="1" applyFill="1" applyBorder="1" applyAlignment="1" applyProtection="1">
      <alignment horizontal="left" vertical="center" wrapText="1"/>
    </xf>
    <xf numFmtId="49" fontId="3" fillId="5" borderId="62" xfId="76" applyNumberFormat="1" applyFont="1" applyFill="1" applyBorder="1" applyAlignment="1" applyProtection="1">
      <alignment horizontal="center" vertical="center"/>
    </xf>
    <xf numFmtId="10" fontId="3" fillId="5" borderId="69" xfId="0" applyNumberFormat="1" applyFont="1" applyFill="1" applyBorder="1" applyAlignment="1">
      <alignment horizontal="right" vertical="center"/>
    </xf>
    <xf numFmtId="4" fontId="4" fillId="4" borderId="4" xfId="185" applyNumberFormat="1" applyFont="1" applyFill="1" applyBorder="1" applyAlignment="1" applyProtection="1">
      <alignment horizontal="right" vertical="center" shrinkToFit="1"/>
    </xf>
    <xf numFmtId="49" fontId="13" fillId="6" borderId="74" xfId="42" applyNumberFormat="1" applyFont="1" applyFill="1" applyBorder="1" applyAlignment="1" applyProtection="1">
      <alignment horizontal="center" vertical="center"/>
    </xf>
    <xf numFmtId="4" fontId="13" fillId="6" borderId="19" xfId="55" applyNumberFormat="1" applyFont="1" applyFill="1" applyBorder="1" applyAlignment="1" applyProtection="1">
      <alignment horizontal="right" vertical="center"/>
    </xf>
    <xf numFmtId="10" fontId="13" fillId="6" borderId="77" xfId="0" applyNumberFormat="1" applyFont="1" applyFill="1" applyBorder="1" applyAlignment="1">
      <alignment horizontal="right" vertical="center"/>
    </xf>
    <xf numFmtId="10" fontId="13" fillId="6" borderId="71" xfId="0" applyNumberFormat="1" applyFont="1" applyFill="1" applyBorder="1" applyAlignment="1">
      <alignment horizontal="right" vertical="center"/>
    </xf>
    <xf numFmtId="0" fontId="13" fillId="6" borderId="39" xfId="67" applyNumberFormat="1" applyFont="1" applyFill="1" applyBorder="1" applyAlignment="1" applyProtection="1">
      <alignment horizontal="left" vertical="center" wrapText="1"/>
    </xf>
    <xf numFmtId="0" fontId="14" fillId="0" borderId="39" xfId="101" applyNumberFormat="1" applyFont="1" applyBorder="1" applyAlignment="1" applyProtection="1">
      <alignment horizontal="left" vertical="center" wrapText="1"/>
    </xf>
    <xf numFmtId="4" fontId="4" fillId="0" borderId="86" xfId="74" applyNumberFormat="1" applyFont="1" applyBorder="1" applyAlignment="1" applyProtection="1">
      <alignment horizontal="right" vertical="center" shrinkToFit="1"/>
    </xf>
    <xf numFmtId="4" fontId="4" fillId="0" borderId="87" xfId="74" applyNumberFormat="1" applyFont="1" applyBorder="1" applyAlignment="1" applyProtection="1">
      <alignment horizontal="right" vertical="center" shrinkToFi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Normal="100" workbookViewId="0">
      <selection activeCell="C5" sqref="C5:D5"/>
    </sheetView>
  </sheetViews>
  <sheetFormatPr defaultRowHeight="12.75"/>
  <cols>
    <col min="1" max="1" width="46.5703125" style="8" customWidth="1"/>
    <col min="2" max="2" width="23.5703125" style="8" customWidth="1"/>
    <col min="3" max="4" width="15.85546875" style="8" customWidth="1"/>
    <col min="5" max="5" width="10.85546875" style="8" customWidth="1"/>
    <col min="6" max="6" width="15" style="8" customWidth="1"/>
    <col min="7" max="7" width="9.85546875" style="8" customWidth="1"/>
    <col min="8" max="8" width="4.85546875" style="8" customWidth="1"/>
    <col min="9" max="16384" width="9.140625" style="8"/>
  </cols>
  <sheetData>
    <row r="1" spans="1:7" s="33" customFormat="1" ht="15" customHeight="1">
      <c r="A1" s="97" t="s">
        <v>129</v>
      </c>
      <c r="B1" s="97"/>
      <c r="C1" s="97"/>
      <c r="D1" s="97"/>
      <c r="E1" s="97"/>
      <c r="F1" s="97"/>
      <c r="G1" s="97"/>
    </row>
    <row r="2" spans="1:7" s="33" customFormat="1" ht="15" customHeight="1">
      <c r="A2" s="97"/>
      <c r="B2" s="97"/>
      <c r="C2" s="97"/>
      <c r="D2" s="97"/>
      <c r="E2" s="97"/>
      <c r="F2" s="97"/>
      <c r="G2" s="97"/>
    </row>
    <row r="3" spans="1:7" s="33" customFormat="1" ht="15.75">
      <c r="A3" s="98" t="s">
        <v>145</v>
      </c>
      <c r="B3" s="98"/>
      <c r="C3" s="98"/>
      <c r="D3" s="98"/>
      <c r="E3" s="98"/>
      <c r="F3" s="98"/>
      <c r="G3" s="98"/>
    </row>
    <row r="4" spans="1:7" s="37" customFormat="1">
      <c r="A4" s="34" t="s">
        <v>0</v>
      </c>
      <c r="B4" s="35"/>
      <c r="C4" s="35"/>
      <c r="D4" s="36"/>
      <c r="E4" s="36"/>
      <c r="F4" s="36"/>
    </row>
    <row r="5" spans="1:7" s="37" customFormat="1" ht="57" customHeight="1">
      <c r="A5" s="1" t="s">
        <v>1</v>
      </c>
      <c r="B5" s="1" t="s">
        <v>2</v>
      </c>
      <c r="C5" s="99" t="s">
        <v>143</v>
      </c>
      <c r="D5" s="99" t="s">
        <v>144</v>
      </c>
      <c r="E5" s="4" t="s">
        <v>128</v>
      </c>
      <c r="F5" s="2" t="s">
        <v>140</v>
      </c>
      <c r="G5" s="75" t="s">
        <v>130</v>
      </c>
    </row>
    <row r="6" spans="1:7" s="37" customFormat="1" ht="13.5" thickBot="1">
      <c r="A6" s="20" t="s">
        <v>3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>
      <c r="A7" s="100" t="s">
        <v>4</v>
      </c>
      <c r="B7" s="101" t="s">
        <v>5</v>
      </c>
      <c r="C7" s="106">
        <v>2335465479.6799998</v>
      </c>
      <c r="D7" s="106">
        <v>1818408870.47</v>
      </c>
      <c r="E7" s="102">
        <f>D7/C7</f>
        <v>0.77860661452343727</v>
      </c>
      <c r="F7" s="103">
        <v>1490764380.99</v>
      </c>
      <c r="G7" s="104">
        <f>D7/F7</f>
        <v>1.2197828802848207</v>
      </c>
    </row>
    <row r="8" spans="1:7">
      <c r="A8" s="9" t="s">
        <v>6</v>
      </c>
      <c r="B8" s="40"/>
      <c r="C8" s="107"/>
      <c r="D8" s="107"/>
      <c r="E8" s="38"/>
      <c r="F8" s="89"/>
      <c r="G8" s="41"/>
    </row>
    <row r="9" spans="1:7" ht="15.75" customHeight="1">
      <c r="A9" s="109" t="s">
        <v>7</v>
      </c>
      <c r="B9" s="110" t="s">
        <v>8</v>
      </c>
      <c r="C9" s="111">
        <v>897997100</v>
      </c>
      <c r="D9" s="111">
        <v>712159330.69000006</v>
      </c>
      <c r="E9" s="112">
        <f t="shared" ref="E9:E14" si="0">D9/C9</f>
        <v>0.79305304069467486</v>
      </c>
      <c r="F9" s="113">
        <v>697558973.27999997</v>
      </c>
      <c r="G9" s="114">
        <f>D9/F9</f>
        <v>1.0209306423818871</v>
      </c>
    </row>
    <row r="10" spans="1:7" ht="15" customHeight="1">
      <c r="A10" s="10" t="s">
        <v>9</v>
      </c>
      <c r="B10" s="42" t="s">
        <v>10</v>
      </c>
      <c r="C10" s="108">
        <v>699512000</v>
      </c>
      <c r="D10" s="108">
        <v>562751321.52999997</v>
      </c>
      <c r="E10" s="39">
        <f t="shared" si="0"/>
        <v>0.80449130469527319</v>
      </c>
      <c r="F10" s="88">
        <v>549123725.74000001</v>
      </c>
      <c r="G10" s="43">
        <f>D10/F10</f>
        <v>1.0248169859563714</v>
      </c>
    </row>
    <row r="11" spans="1:7" ht="38.25">
      <c r="A11" s="10" t="s">
        <v>11</v>
      </c>
      <c r="B11" s="42" t="s">
        <v>12</v>
      </c>
      <c r="C11" s="108">
        <v>10501200</v>
      </c>
      <c r="D11" s="108">
        <v>6929003.2400000002</v>
      </c>
      <c r="E11" s="39">
        <f t="shared" si="0"/>
        <v>0.65982966137203369</v>
      </c>
      <c r="F11" s="88">
        <v>7771120.0800000001</v>
      </c>
      <c r="G11" s="43">
        <f t="shared" ref="G11:G26" si="1">D11/F11</f>
        <v>0.89163507559646416</v>
      </c>
    </row>
    <row r="12" spans="1:7">
      <c r="A12" s="10" t="s">
        <v>13</v>
      </c>
      <c r="B12" s="42" t="s">
        <v>14</v>
      </c>
      <c r="C12" s="108">
        <v>88559000</v>
      </c>
      <c r="D12" s="108">
        <v>54603425.039999999</v>
      </c>
      <c r="E12" s="39">
        <f t="shared" si="0"/>
        <v>0.61657680235775014</v>
      </c>
      <c r="F12" s="88">
        <v>65361516.960000001</v>
      </c>
      <c r="G12" s="43">
        <f t="shared" si="1"/>
        <v>0.83540633050815283</v>
      </c>
    </row>
    <row r="13" spans="1:7">
      <c r="A13" s="10" t="s">
        <v>15</v>
      </c>
      <c r="B13" s="42" t="s">
        <v>16</v>
      </c>
      <c r="C13" s="108">
        <v>40136000</v>
      </c>
      <c r="D13" s="108">
        <v>13814494.880000001</v>
      </c>
      <c r="E13" s="39">
        <f t="shared" si="0"/>
        <v>0.34419211879609329</v>
      </c>
      <c r="F13" s="88">
        <v>19102174.609999999</v>
      </c>
      <c r="G13" s="43">
        <f t="shared" si="1"/>
        <v>0.72318964526521001</v>
      </c>
    </row>
    <row r="14" spans="1:7">
      <c r="A14" s="10" t="s">
        <v>17</v>
      </c>
      <c r="B14" s="42" t="s">
        <v>18</v>
      </c>
      <c r="C14" s="108">
        <v>13275000</v>
      </c>
      <c r="D14" s="108">
        <v>8354763.3300000001</v>
      </c>
      <c r="E14" s="39">
        <f t="shared" si="0"/>
        <v>0.62936070282485879</v>
      </c>
      <c r="F14" s="88">
        <v>10583276.699999999</v>
      </c>
      <c r="G14" s="43">
        <f t="shared" si="1"/>
        <v>0.7894306807644933</v>
      </c>
    </row>
    <row r="15" spans="1:7" ht="38.25">
      <c r="A15" s="10" t="s">
        <v>19</v>
      </c>
      <c r="B15" s="42" t="s">
        <v>20</v>
      </c>
      <c r="C15" s="108">
        <v>33480000</v>
      </c>
      <c r="D15" s="108">
        <v>24561802.73</v>
      </c>
      <c r="E15" s="39">
        <f t="shared" ref="E15:E25" si="2">D15/C15</f>
        <v>0.73362612694145757</v>
      </c>
      <c r="F15" s="88">
        <v>24240614.73</v>
      </c>
      <c r="G15" s="43">
        <f t="shared" si="1"/>
        <v>1.0132499940111874</v>
      </c>
    </row>
    <row r="16" spans="1:7" ht="25.5">
      <c r="A16" s="10" t="s">
        <v>21</v>
      </c>
      <c r="B16" s="42" t="s">
        <v>22</v>
      </c>
      <c r="C16" s="108">
        <v>1006000</v>
      </c>
      <c r="D16" s="108">
        <v>1036224.3</v>
      </c>
      <c r="E16" s="39">
        <f t="shared" si="2"/>
        <v>1.0300440357852882</v>
      </c>
      <c r="F16" s="88">
        <v>1816931</v>
      </c>
      <c r="G16" s="43">
        <f t="shared" si="1"/>
        <v>0.5703157136952367</v>
      </c>
    </row>
    <row r="17" spans="1:7" ht="38.25">
      <c r="A17" s="10" t="s">
        <v>23</v>
      </c>
      <c r="B17" s="42" t="s">
        <v>24</v>
      </c>
      <c r="C17" s="108">
        <v>663000</v>
      </c>
      <c r="D17" s="108">
        <v>19840999.27</v>
      </c>
      <c r="E17" s="39">
        <f t="shared" si="2"/>
        <v>29.926092413273</v>
      </c>
      <c r="F17" s="88">
        <v>1389701.23</v>
      </c>
      <c r="G17" s="43">
        <f t="shared" si="1"/>
        <v>14.277168963864268</v>
      </c>
    </row>
    <row r="18" spans="1:7" ht="25.5">
      <c r="A18" s="10" t="s">
        <v>25</v>
      </c>
      <c r="B18" s="42" t="s">
        <v>26</v>
      </c>
      <c r="C18" s="108">
        <v>7716000</v>
      </c>
      <c r="D18" s="108">
        <v>8174084.8099999996</v>
      </c>
      <c r="E18" s="39">
        <f t="shared" si="2"/>
        <v>1.0593681713322964</v>
      </c>
      <c r="F18" s="88">
        <v>6499467.9800000004</v>
      </c>
      <c r="G18" s="43">
        <f t="shared" si="1"/>
        <v>1.2576544472798525</v>
      </c>
    </row>
    <row r="19" spans="1:7">
      <c r="A19" s="10" t="s">
        <v>27</v>
      </c>
      <c r="B19" s="42" t="s">
        <v>28</v>
      </c>
      <c r="C19" s="108">
        <v>3148900</v>
      </c>
      <c r="D19" s="108">
        <v>11585728.42</v>
      </c>
      <c r="E19" s="39">
        <f t="shared" si="2"/>
        <v>3.6792938549969829</v>
      </c>
      <c r="F19" s="88">
        <v>10539004.6</v>
      </c>
      <c r="G19" s="43">
        <f t="shared" si="1"/>
        <v>1.099319040054314</v>
      </c>
    </row>
    <row r="20" spans="1:7">
      <c r="A20" s="10" t="s">
        <v>29</v>
      </c>
      <c r="B20" s="42" t="s">
        <v>30</v>
      </c>
      <c r="C20" s="108">
        <v>0</v>
      </c>
      <c r="D20" s="108">
        <v>507483.14</v>
      </c>
      <c r="E20" s="39">
        <v>0</v>
      </c>
      <c r="F20" s="88">
        <v>1131439.6499999999</v>
      </c>
      <c r="G20" s="43">
        <f t="shared" si="1"/>
        <v>0.44852868643944027</v>
      </c>
    </row>
    <row r="21" spans="1:7">
      <c r="A21" s="117" t="s">
        <v>31</v>
      </c>
      <c r="B21" s="118" t="s">
        <v>32</v>
      </c>
      <c r="C21" s="111">
        <v>1437468379.6800001</v>
      </c>
      <c r="D21" s="111">
        <v>1106249539.78</v>
      </c>
      <c r="E21" s="119">
        <f t="shared" si="2"/>
        <v>0.76958182553293175</v>
      </c>
      <c r="F21" s="120">
        <v>793205407.71000004</v>
      </c>
      <c r="G21" s="121">
        <f t="shared" si="1"/>
        <v>1.394657082550363</v>
      </c>
    </row>
    <row r="22" spans="1:7" ht="38.25">
      <c r="A22" s="10" t="s">
        <v>33</v>
      </c>
      <c r="B22" s="42" t="s">
        <v>34</v>
      </c>
      <c r="C22" s="108">
        <v>1436830292.6199999</v>
      </c>
      <c r="D22" s="108">
        <v>1105611452.72</v>
      </c>
      <c r="E22" s="39">
        <f t="shared" si="2"/>
        <v>0.76947949830871387</v>
      </c>
      <c r="F22" s="88">
        <v>928877694.91999996</v>
      </c>
      <c r="G22" s="43">
        <f t="shared" si="1"/>
        <v>1.1902659077363478</v>
      </c>
    </row>
    <row r="23" spans="1:7" ht="25.5">
      <c r="A23" s="122" t="s">
        <v>148</v>
      </c>
      <c r="B23" s="123" t="s">
        <v>146</v>
      </c>
      <c r="C23" s="108">
        <v>290000</v>
      </c>
      <c r="D23" s="108">
        <v>290000</v>
      </c>
      <c r="E23" s="39">
        <f t="shared" si="2"/>
        <v>1</v>
      </c>
      <c r="F23" s="88">
        <v>0</v>
      </c>
      <c r="G23" s="43">
        <v>0</v>
      </c>
    </row>
    <row r="24" spans="1:7">
      <c r="A24" s="122" t="s">
        <v>35</v>
      </c>
      <c r="B24" s="123" t="s">
        <v>36</v>
      </c>
      <c r="C24" s="108">
        <v>301768.25</v>
      </c>
      <c r="D24" s="108">
        <v>301768.25</v>
      </c>
      <c r="E24" s="39">
        <f t="shared" si="2"/>
        <v>1</v>
      </c>
      <c r="F24" s="88">
        <v>378282</v>
      </c>
      <c r="G24" s="43">
        <f t="shared" si="1"/>
        <v>0.79773356913625282</v>
      </c>
    </row>
    <row r="25" spans="1:7" ht="76.5">
      <c r="A25" s="122" t="s">
        <v>149</v>
      </c>
      <c r="B25" s="123" t="s">
        <v>147</v>
      </c>
      <c r="C25" s="108">
        <v>125399.92</v>
      </c>
      <c r="D25" s="108">
        <v>125399.92</v>
      </c>
      <c r="E25" s="39">
        <f t="shared" si="2"/>
        <v>1</v>
      </c>
      <c r="F25" s="115">
        <v>0</v>
      </c>
      <c r="G25" s="116">
        <v>0</v>
      </c>
    </row>
    <row r="26" spans="1:7" ht="51.75" thickBot="1">
      <c r="A26" s="122" t="s">
        <v>37</v>
      </c>
      <c r="B26" s="123" t="s">
        <v>38</v>
      </c>
      <c r="C26" s="108">
        <v>-79081.11</v>
      </c>
      <c r="D26" s="108">
        <v>-79081.11</v>
      </c>
      <c r="E26" s="44">
        <f>D26/C26</f>
        <v>1</v>
      </c>
      <c r="F26" s="90">
        <v>-136050569.21000001</v>
      </c>
      <c r="G26" s="45">
        <f t="shared" si="1"/>
        <v>5.8126261771044001E-4</v>
      </c>
    </row>
  </sheetData>
  <mergeCells count="2">
    <mergeCell ref="A1:G2"/>
    <mergeCell ref="A3:G3"/>
  </mergeCells>
  <pageMargins left="0.39370078740157483" right="0" top="0" bottom="0" header="0" footer="0"/>
  <pageSetup paperSize="9" scale="69" fitToWidth="2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zoomScaleNormal="100" workbookViewId="0">
      <selection activeCell="C4" sqref="C4:D4"/>
    </sheetView>
  </sheetViews>
  <sheetFormatPr defaultRowHeight="12.75"/>
  <cols>
    <col min="1" max="1" width="46" style="15" customWidth="1"/>
    <col min="2" max="2" width="23.140625" style="28" customWidth="1"/>
    <col min="3" max="3" width="17.140625" style="28" customWidth="1"/>
    <col min="4" max="4" width="16.7109375" style="28" customWidth="1"/>
    <col min="5" max="5" width="8.42578125" style="28" customWidth="1"/>
    <col min="6" max="6" width="17.7109375" style="15" customWidth="1"/>
    <col min="7" max="7" width="9" style="15" customWidth="1"/>
    <col min="8" max="16384" width="9.140625" style="15"/>
  </cols>
  <sheetData>
    <row r="1" spans="1:7">
      <c r="A1" s="14"/>
      <c r="B1" s="21"/>
      <c r="C1" s="21"/>
      <c r="D1" s="21"/>
      <c r="E1" s="12"/>
    </row>
    <row r="2" spans="1:7">
      <c r="A2" s="7" t="s">
        <v>40</v>
      </c>
      <c r="B2" s="22"/>
      <c r="C2" s="23"/>
      <c r="D2" s="11"/>
      <c r="E2" s="12"/>
    </row>
    <row r="3" spans="1:7">
      <c r="A3" s="17"/>
      <c r="B3" s="24"/>
      <c r="C3" s="25"/>
      <c r="D3" s="26"/>
      <c r="E3" s="27"/>
    </row>
    <row r="4" spans="1:7" ht="52.5" customHeight="1">
      <c r="A4" s="1" t="s">
        <v>1</v>
      </c>
      <c r="B4" s="1" t="s">
        <v>131</v>
      </c>
      <c r="C4" s="99" t="s">
        <v>143</v>
      </c>
      <c r="D4" s="99" t="s">
        <v>144</v>
      </c>
      <c r="E4" s="4" t="s">
        <v>128</v>
      </c>
      <c r="F4" s="2" t="s">
        <v>140</v>
      </c>
      <c r="G4" s="46" t="s">
        <v>130</v>
      </c>
    </row>
    <row r="5" spans="1:7" ht="13.5" thickBot="1">
      <c r="A5" s="20" t="s">
        <v>3</v>
      </c>
      <c r="B5" s="3">
        <v>2</v>
      </c>
      <c r="C5" s="3">
        <v>3</v>
      </c>
      <c r="D5" s="3">
        <v>4</v>
      </c>
      <c r="E5" s="47">
        <v>5</v>
      </c>
      <c r="F5" s="3">
        <v>6</v>
      </c>
      <c r="G5" s="48">
        <v>7</v>
      </c>
    </row>
    <row r="6" spans="1:7" s="28" customFormat="1">
      <c r="A6" s="127" t="s">
        <v>41</v>
      </c>
      <c r="B6" s="128" t="s">
        <v>5</v>
      </c>
      <c r="C6" s="129">
        <v>2468728507.6799998</v>
      </c>
      <c r="D6" s="129">
        <v>1727555126.04</v>
      </c>
      <c r="E6" s="130">
        <f>D6/C6</f>
        <v>0.69977525704658339</v>
      </c>
      <c r="F6" s="131">
        <v>1647253366.29</v>
      </c>
      <c r="G6" s="132">
        <f>D6/F6</f>
        <v>1.0487488818619679</v>
      </c>
    </row>
    <row r="7" spans="1:7" s="28" customFormat="1">
      <c r="A7" s="80" t="s">
        <v>6</v>
      </c>
      <c r="B7" s="49"/>
      <c r="C7" s="124"/>
      <c r="D7" s="124"/>
      <c r="E7" s="38"/>
      <c r="F7" s="94"/>
      <c r="G7" s="59"/>
    </row>
    <row r="8" spans="1:7" s="28" customFormat="1">
      <c r="A8" s="82" t="s">
        <v>42</v>
      </c>
      <c r="B8" s="85" t="s">
        <v>43</v>
      </c>
      <c r="C8" s="111">
        <v>296839271.35000002</v>
      </c>
      <c r="D8" s="111">
        <v>190835899.90000001</v>
      </c>
      <c r="E8" s="86">
        <f t="shared" ref="E8:E16" si="0">D8/C8</f>
        <v>0.64289303444282964</v>
      </c>
      <c r="F8" s="126">
        <v>179200307.00999999</v>
      </c>
      <c r="G8" s="87">
        <f>D8/F8</f>
        <v>1.064930652654243</v>
      </c>
    </row>
    <row r="9" spans="1:7" s="28" customFormat="1" ht="38.25">
      <c r="A9" s="81" t="s">
        <v>44</v>
      </c>
      <c r="B9" s="50" t="s">
        <v>45</v>
      </c>
      <c r="C9" s="108">
        <v>8878753</v>
      </c>
      <c r="D9" s="108">
        <v>6052673.6799999997</v>
      </c>
      <c r="E9" s="39">
        <f t="shared" si="0"/>
        <v>0.68170312655392029</v>
      </c>
      <c r="F9" s="93">
        <v>6425382.2699999996</v>
      </c>
      <c r="G9" s="60">
        <f>D9/F9</f>
        <v>0.94199433211309935</v>
      </c>
    </row>
    <row r="10" spans="1:7" s="28" customFormat="1" ht="51">
      <c r="A10" s="81" t="s">
        <v>46</v>
      </c>
      <c r="B10" s="50" t="s">
        <v>47</v>
      </c>
      <c r="C10" s="108">
        <v>992953.85</v>
      </c>
      <c r="D10" s="108">
        <v>404931.13</v>
      </c>
      <c r="E10" s="39">
        <f t="shared" si="0"/>
        <v>0.40780458225727212</v>
      </c>
      <c r="F10" s="93">
        <v>373293.78</v>
      </c>
      <c r="G10" s="60">
        <f t="shared" ref="G10:G53" si="1">D10/F10</f>
        <v>1.0847518809448151</v>
      </c>
    </row>
    <row r="11" spans="1:7" s="28" customFormat="1" ht="51">
      <c r="A11" s="81" t="s">
        <v>48</v>
      </c>
      <c r="B11" s="50" t="s">
        <v>49</v>
      </c>
      <c r="C11" s="108">
        <v>148435504.16999999</v>
      </c>
      <c r="D11" s="108">
        <v>98096597.829999998</v>
      </c>
      <c r="E11" s="39">
        <f t="shared" si="0"/>
        <v>0.66087017643468959</v>
      </c>
      <c r="F11" s="93">
        <v>87360934.5</v>
      </c>
      <c r="G11" s="60">
        <f t="shared" si="1"/>
        <v>1.1228886045169308</v>
      </c>
    </row>
    <row r="12" spans="1:7" s="28" customFormat="1" ht="38.25">
      <c r="A12" s="81" t="s">
        <v>50</v>
      </c>
      <c r="B12" s="50" t="s">
        <v>51</v>
      </c>
      <c r="C12" s="108">
        <v>26297884</v>
      </c>
      <c r="D12" s="108">
        <v>17191983.149999999</v>
      </c>
      <c r="E12" s="39">
        <f t="shared" si="0"/>
        <v>0.65374016974141336</v>
      </c>
      <c r="F12" s="93">
        <v>15294579.050000001</v>
      </c>
      <c r="G12" s="60">
        <f t="shared" si="1"/>
        <v>1.1240572946661123</v>
      </c>
    </row>
    <row r="13" spans="1:7" s="28" customFormat="1" ht="25.5">
      <c r="A13" s="76" t="s">
        <v>139</v>
      </c>
      <c r="B13" s="83" t="s">
        <v>136</v>
      </c>
      <c r="C13" s="108">
        <v>2994737</v>
      </c>
      <c r="D13" s="108">
        <v>2994737</v>
      </c>
      <c r="E13" s="39"/>
      <c r="F13" s="93">
        <v>2844623.41</v>
      </c>
      <c r="G13" s="60"/>
    </row>
    <row r="14" spans="1:7" s="28" customFormat="1" ht="25.5">
      <c r="A14" s="81" t="s">
        <v>132</v>
      </c>
      <c r="B14" s="50" t="s">
        <v>53</v>
      </c>
      <c r="C14" s="108">
        <v>20000000</v>
      </c>
      <c r="D14" s="108">
        <v>0</v>
      </c>
      <c r="E14" s="39">
        <f t="shared" si="0"/>
        <v>0</v>
      </c>
      <c r="F14" s="93">
        <v>0</v>
      </c>
      <c r="G14" s="60">
        <v>0</v>
      </c>
    </row>
    <row r="15" spans="1:7" s="28" customFormat="1">
      <c r="A15" s="81" t="s">
        <v>52</v>
      </c>
      <c r="B15" s="50" t="s">
        <v>55</v>
      </c>
      <c r="C15" s="108">
        <v>89239439.329999998</v>
      </c>
      <c r="D15" s="108">
        <v>66094977.109999999</v>
      </c>
      <c r="E15" s="39">
        <f t="shared" si="0"/>
        <v>0.74064760610593139</v>
      </c>
      <c r="F15" s="93">
        <v>66901494</v>
      </c>
      <c r="G15" s="60">
        <f t="shared" si="1"/>
        <v>0.98794471032291142</v>
      </c>
    </row>
    <row r="16" spans="1:7" s="28" customFormat="1">
      <c r="A16" s="133" t="s">
        <v>54</v>
      </c>
      <c r="B16" s="134" t="s">
        <v>56</v>
      </c>
      <c r="C16" s="111">
        <v>26189887.039999999</v>
      </c>
      <c r="D16" s="111">
        <v>16105814.310000001</v>
      </c>
      <c r="E16" s="119">
        <f t="shared" si="0"/>
        <v>0.61496310714901048</v>
      </c>
      <c r="F16" s="126">
        <v>13552125.640000001</v>
      </c>
      <c r="G16" s="135">
        <f t="shared" si="1"/>
        <v>1.1884345480433429</v>
      </c>
    </row>
    <row r="17" spans="1:7" s="28" customFormat="1" ht="38.25">
      <c r="A17" s="81" t="s">
        <v>57</v>
      </c>
      <c r="B17" s="50" t="s">
        <v>58</v>
      </c>
      <c r="C17" s="108">
        <v>22189816</v>
      </c>
      <c r="D17" s="108">
        <v>13962143.369999999</v>
      </c>
      <c r="E17" s="39">
        <f t="shared" ref="E17:E51" si="2">D17/C17</f>
        <v>0.62921402187381814</v>
      </c>
      <c r="F17" s="93">
        <v>11056439.85</v>
      </c>
      <c r="G17" s="60">
        <f t="shared" si="1"/>
        <v>1.2628064331214175</v>
      </c>
    </row>
    <row r="18" spans="1:7" s="28" customFormat="1">
      <c r="A18" s="81" t="s">
        <v>59</v>
      </c>
      <c r="B18" s="50" t="s">
        <v>60</v>
      </c>
      <c r="C18" s="108">
        <v>3449571.04</v>
      </c>
      <c r="D18" s="108">
        <v>1944615.14</v>
      </c>
      <c r="E18" s="39">
        <f t="shared" si="2"/>
        <v>0.56372665396680743</v>
      </c>
      <c r="F18" s="93">
        <v>2201157.02</v>
      </c>
      <c r="G18" s="60">
        <f t="shared" si="1"/>
        <v>0.88345134959976634</v>
      </c>
    </row>
    <row r="19" spans="1:7" s="28" customFormat="1" ht="25.5">
      <c r="A19" s="81" t="s">
        <v>61</v>
      </c>
      <c r="B19" s="77" t="s">
        <v>62</v>
      </c>
      <c r="C19" s="108">
        <v>550500</v>
      </c>
      <c r="D19" s="108">
        <v>199055.8</v>
      </c>
      <c r="E19" s="39">
        <f t="shared" si="2"/>
        <v>0.36159091734786558</v>
      </c>
      <c r="F19" s="93">
        <v>294528.77</v>
      </c>
      <c r="G19" s="60">
        <f t="shared" si="1"/>
        <v>0.67584501167746691</v>
      </c>
    </row>
    <row r="20" spans="1:7" s="28" customFormat="1">
      <c r="A20" s="133" t="s">
        <v>63</v>
      </c>
      <c r="B20" s="134" t="s">
        <v>64</v>
      </c>
      <c r="C20" s="111">
        <v>146311746.44</v>
      </c>
      <c r="D20" s="111">
        <v>82843023.769999996</v>
      </c>
      <c r="E20" s="119">
        <f t="shared" si="2"/>
        <v>0.56620897354931465</v>
      </c>
      <c r="F20" s="126">
        <v>28971603.370000001</v>
      </c>
      <c r="G20" s="135">
        <f t="shared" si="1"/>
        <v>2.8594559545773595</v>
      </c>
    </row>
    <row r="21" spans="1:7" s="28" customFormat="1">
      <c r="A21" s="81" t="s">
        <v>65</v>
      </c>
      <c r="B21" s="50" t="s">
        <v>66</v>
      </c>
      <c r="C21" s="108">
        <v>120000</v>
      </c>
      <c r="D21" s="108">
        <v>0</v>
      </c>
      <c r="E21" s="39">
        <f t="shared" si="2"/>
        <v>0</v>
      </c>
      <c r="F21" s="93">
        <v>43000</v>
      </c>
      <c r="G21" s="60">
        <v>0</v>
      </c>
    </row>
    <row r="22" spans="1:7" s="28" customFormat="1">
      <c r="A22" s="81" t="s">
        <v>67</v>
      </c>
      <c r="B22" s="50" t="s">
        <v>68</v>
      </c>
      <c r="C22" s="108">
        <v>3560790</v>
      </c>
      <c r="D22" s="108">
        <v>1695478.96</v>
      </c>
      <c r="E22" s="39">
        <f t="shared" si="2"/>
        <v>0.47615247178294701</v>
      </c>
      <c r="F22" s="93">
        <v>673657.37</v>
      </c>
      <c r="G22" s="60">
        <f t="shared" si="1"/>
        <v>2.5168268551711979</v>
      </c>
    </row>
    <row r="23" spans="1:7" s="28" customFormat="1">
      <c r="A23" s="81" t="s">
        <v>69</v>
      </c>
      <c r="B23" s="50" t="s">
        <v>70</v>
      </c>
      <c r="C23" s="108">
        <v>123916759.09999999</v>
      </c>
      <c r="D23" s="108">
        <v>72769702.980000004</v>
      </c>
      <c r="E23" s="39">
        <f t="shared" si="2"/>
        <v>0.58724666064963293</v>
      </c>
      <c r="F23" s="93">
        <v>15302408.09</v>
      </c>
      <c r="G23" s="60">
        <f t="shared" si="1"/>
        <v>4.7554412712045249</v>
      </c>
    </row>
    <row r="24" spans="1:7" s="28" customFormat="1">
      <c r="A24" s="92" t="s">
        <v>142</v>
      </c>
      <c r="B24" s="91" t="s">
        <v>141</v>
      </c>
      <c r="C24" s="108">
        <v>203371.2</v>
      </c>
      <c r="D24" s="108">
        <v>16947.599999999999</v>
      </c>
      <c r="E24" s="39">
        <f t="shared" si="2"/>
        <v>8.3333333333333315E-2</v>
      </c>
      <c r="F24" s="93">
        <v>0</v>
      </c>
      <c r="G24" s="60">
        <v>0</v>
      </c>
    </row>
    <row r="25" spans="1:7" s="28" customFormat="1" ht="25.5">
      <c r="A25" s="81" t="s">
        <v>71</v>
      </c>
      <c r="B25" s="50" t="s">
        <v>72</v>
      </c>
      <c r="C25" s="108">
        <v>18510826.140000001</v>
      </c>
      <c r="D25" s="108">
        <v>8360894.2300000004</v>
      </c>
      <c r="E25" s="39">
        <f t="shared" si="2"/>
        <v>0.45167590937137936</v>
      </c>
      <c r="F25" s="93">
        <v>12952537.91</v>
      </c>
      <c r="G25" s="60">
        <f t="shared" si="1"/>
        <v>0.64550239405552923</v>
      </c>
    </row>
    <row r="26" spans="1:7" s="28" customFormat="1">
      <c r="A26" s="82" t="s">
        <v>73</v>
      </c>
      <c r="B26" s="85" t="s">
        <v>74</v>
      </c>
      <c r="C26" s="111">
        <v>391200920.26999998</v>
      </c>
      <c r="D26" s="111">
        <v>184061067.21000001</v>
      </c>
      <c r="E26" s="86">
        <f t="shared" si="2"/>
        <v>0.47050264371301659</v>
      </c>
      <c r="F26" s="126">
        <v>234300191.69</v>
      </c>
      <c r="G26" s="87">
        <f t="shared" si="1"/>
        <v>0.78557796253760293</v>
      </c>
    </row>
    <row r="27" spans="1:7" s="28" customFormat="1">
      <c r="A27" s="81" t="s">
        <v>75</v>
      </c>
      <c r="B27" s="50" t="s">
        <v>76</v>
      </c>
      <c r="C27" s="108">
        <v>137460375.47999999</v>
      </c>
      <c r="D27" s="108">
        <v>36443281.640000001</v>
      </c>
      <c r="E27" s="39">
        <f t="shared" si="2"/>
        <v>0.26511844968226767</v>
      </c>
      <c r="F27" s="93">
        <v>43984118.920000002</v>
      </c>
      <c r="G27" s="60">
        <f t="shared" si="1"/>
        <v>0.82855545444219159</v>
      </c>
    </row>
    <row r="28" spans="1:7" s="28" customFormat="1">
      <c r="A28" s="81" t="s">
        <v>77</v>
      </c>
      <c r="B28" s="50" t="s">
        <v>78</v>
      </c>
      <c r="C28" s="108">
        <v>15871082.210000001</v>
      </c>
      <c r="D28" s="108">
        <v>1484979.71</v>
      </c>
      <c r="E28" s="39">
        <f t="shared" si="2"/>
        <v>9.3565119904951963E-2</v>
      </c>
      <c r="F28" s="93">
        <v>7134480.7000000002</v>
      </c>
      <c r="G28" s="60">
        <f t="shared" si="1"/>
        <v>0.20814124705670589</v>
      </c>
    </row>
    <row r="29" spans="1:7" s="28" customFormat="1">
      <c r="A29" s="81" t="s">
        <v>79</v>
      </c>
      <c r="B29" s="50" t="s">
        <v>80</v>
      </c>
      <c r="C29" s="108">
        <v>228212862.58000001</v>
      </c>
      <c r="D29" s="108">
        <v>140091584.71000001</v>
      </c>
      <c r="E29" s="39">
        <f t="shared" si="2"/>
        <v>0.61386366713178098</v>
      </c>
      <c r="F29" s="93">
        <v>175954748.91</v>
      </c>
      <c r="G29" s="60">
        <f t="shared" si="1"/>
        <v>0.79617961764508083</v>
      </c>
    </row>
    <row r="30" spans="1:7" s="28" customFormat="1" ht="25.5">
      <c r="A30" s="81" t="s">
        <v>81</v>
      </c>
      <c r="B30" s="50" t="s">
        <v>82</v>
      </c>
      <c r="C30" s="108">
        <v>9656600</v>
      </c>
      <c r="D30" s="108">
        <v>6041221.1500000004</v>
      </c>
      <c r="E30" s="39">
        <f t="shared" si="2"/>
        <v>0.62560540459374936</v>
      </c>
      <c r="F30" s="93">
        <v>7226843.1600000001</v>
      </c>
      <c r="G30" s="60">
        <f t="shared" si="1"/>
        <v>0.83594192045534865</v>
      </c>
    </row>
    <row r="31" spans="1:7" s="28" customFormat="1">
      <c r="A31" s="82" t="s">
        <v>83</v>
      </c>
      <c r="B31" s="85" t="s">
        <v>84</v>
      </c>
      <c r="C31" s="111">
        <v>1283558649.99</v>
      </c>
      <c r="D31" s="111">
        <v>1039874970.72</v>
      </c>
      <c r="E31" s="86">
        <f t="shared" si="2"/>
        <v>0.81014994579959509</v>
      </c>
      <c r="F31" s="126">
        <v>969946994.29999995</v>
      </c>
      <c r="G31" s="87">
        <f t="shared" si="1"/>
        <v>1.072094636955359</v>
      </c>
    </row>
    <row r="32" spans="1:7" s="28" customFormat="1">
      <c r="A32" s="81" t="s">
        <v>85</v>
      </c>
      <c r="B32" s="50" t="s">
        <v>86</v>
      </c>
      <c r="C32" s="108">
        <v>486539305.88</v>
      </c>
      <c r="D32" s="108">
        <v>395518089.08999997</v>
      </c>
      <c r="E32" s="39">
        <f t="shared" si="2"/>
        <v>0.81292114390353187</v>
      </c>
      <c r="F32" s="93">
        <v>366274022.54000002</v>
      </c>
      <c r="G32" s="60">
        <f t="shared" si="1"/>
        <v>1.0798420437987961</v>
      </c>
    </row>
    <row r="33" spans="1:7" s="28" customFormat="1">
      <c r="A33" s="81" t="s">
        <v>87</v>
      </c>
      <c r="B33" s="50" t="s">
        <v>88</v>
      </c>
      <c r="C33" s="108">
        <v>637107968.65999997</v>
      </c>
      <c r="D33" s="108">
        <v>538447948.35000002</v>
      </c>
      <c r="E33" s="39">
        <f t="shared" si="2"/>
        <v>0.84514395492885286</v>
      </c>
      <c r="F33" s="93">
        <v>500857072.68000001</v>
      </c>
      <c r="G33" s="60">
        <f t="shared" si="1"/>
        <v>1.0750530994178793</v>
      </c>
    </row>
    <row r="34" spans="1:7" s="28" customFormat="1">
      <c r="A34" s="81" t="s">
        <v>89</v>
      </c>
      <c r="B34" s="50" t="s">
        <v>90</v>
      </c>
      <c r="C34" s="108">
        <v>75638234.989999995</v>
      </c>
      <c r="D34" s="108">
        <v>49130088.549999997</v>
      </c>
      <c r="E34" s="39">
        <f t="shared" si="2"/>
        <v>0.64954038862085295</v>
      </c>
      <c r="F34" s="93">
        <v>53588553.770000003</v>
      </c>
      <c r="G34" s="60">
        <v>0</v>
      </c>
    </row>
    <row r="35" spans="1:7" s="28" customFormat="1">
      <c r="A35" s="81" t="s">
        <v>133</v>
      </c>
      <c r="B35" s="50" t="s">
        <v>91</v>
      </c>
      <c r="C35" s="108">
        <v>6163900</v>
      </c>
      <c r="D35" s="108">
        <v>5300891.5</v>
      </c>
      <c r="E35" s="39">
        <f t="shared" si="2"/>
        <v>0.85998986031570923</v>
      </c>
      <c r="F35" s="93">
        <v>5423272.4000000004</v>
      </c>
      <c r="G35" s="60">
        <f t="shared" si="1"/>
        <v>0.97743412261571072</v>
      </c>
    </row>
    <row r="36" spans="1:7" s="28" customFormat="1">
      <c r="A36" s="81" t="s">
        <v>92</v>
      </c>
      <c r="B36" s="50" t="s">
        <v>93</v>
      </c>
      <c r="C36" s="108">
        <v>78109240.459999993</v>
      </c>
      <c r="D36" s="108">
        <v>51477953.229999997</v>
      </c>
      <c r="E36" s="39">
        <f t="shared" si="2"/>
        <v>0.65905074645248962</v>
      </c>
      <c r="F36" s="93">
        <v>43804072.909999996</v>
      </c>
      <c r="G36" s="60">
        <f t="shared" si="1"/>
        <v>1.1751864566513435</v>
      </c>
    </row>
    <row r="37" spans="1:7" s="28" customFormat="1">
      <c r="A37" s="82" t="s">
        <v>94</v>
      </c>
      <c r="B37" s="85" t="s">
        <v>95</v>
      </c>
      <c r="C37" s="111">
        <v>171277821.15000001</v>
      </c>
      <c r="D37" s="111">
        <v>114864901.16</v>
      </c>
      <c r="E37" s="86">
        <f t="shared" si="2"/>
        <v>0.67063499750738154</v>
      </c>
      <c r="F37" s="126">
        <v>116957336.15000001</v>
      </c>
      <c r="G37" s="87">
        <f t="shared" si="1"/>
        <v>0.98210941648571393</v>
      </c>
    </row>
    <row r="38" spans="1:7" s="28" customFormat="1">
      <c r="A38" s="81" t="s">
        <v>96</v>
      </c>
      <c r="B38" s="50" t="s">
        <v>97</v>
      </c>
      <c r="C38" s="108">
        <v>139757221.15000001</v>
      </c>
      <c r="D38" s="108">
        <v>93168294.760000005</v>
      </c>
      <c r="E38" s="39">
        <f t="shared" si="2"/>
        <v>0.66664386994360325</v>
      </c>
      <c r="F38" s="93">
        <v>95494663.609999999</v>
      </c>
      <c r="G38" s="60">
        <f t="shared" si="1"/>
        <v>0.975638755485847</v>
      </c>
    </row>
    <row r="39" spans="1:7" s="28" customFormat="1">
      <c r="A39" s="81" t="s">
        <v>98</v>
      </c>
      <c r="B39" s="50" t="s">
        <v>99</v>
      </c>
      <c r="C39" s="108">
        <v>12161900</v>
      </c>
      <c r="D39" s="108">
        <v>8498561.7200000007</v>
      </c>
      <c r="E39" s="39">
        <f t="shared" si="2"/>
        <v>0.69878569302493865</v>
      </c>
      <c r="F39" s="93">
        <v>8538900</v>
      </c>
      <c r="G39" s="60">
        <f t="shared" si="1"/>
        <v>0.99527593952382631</v>
      </c>
    </row>
    <row r="40" spans="1:7" s="28" customFormat="1" ht="25.5">
      <c r="A40" s="81" t="s">
        <v>100</v>
      </c>
      <c r="B40" s="50" t="s">
        <v>101</v>
      </c>
      <c r="C40" s="108">
        <v>19358700</v>
      </c>
      <c r="D40" s="108">
        <v>13198044.68</v>
      </c>
      <c r="E40" s="39">
        <f t="shared" si="2"/>
        <v>0.68176296342213061</v>
      </c>
      <c r="F40" s="93">
        <v>12923772.539999999</v>
      </c>
      <c r="G40" s="60">
        <f t="shared" si="1"/>
        <v>1.021222297061567</v>
      </c>
    </row>
    <row r="41" spans="1:7" s="28" customFormat="1">
      <c r="A41" s="82" t="s">
        <v>102</v>
      </c>
      <c r="B41" s="85" t="s">
        <v>103</v>
      </c>
      <c r="C41" s="111">
        <v>74447064</v>
      </c>
      <c r="D41" s="111">
        <v>40812738.369999997</v>
      </c>
      <c r="E41" s="86">
        <f t="shared" si="2"/>
        <v>0.54821152342555779</v>
      </c>
      <c r="F41" s="126">
        <v>40765557.340000004</v>
      </c>
      <c r="G41" s="87">
        <f t="shared" si="1"/>
        <v>1.0011573748300922</v>
      </c>
    </row>
    <row r="42" spans="1:7" s="28" customFormat="1">
      <c r="A42" s="81" t="s">
        <v>104</v>
      </c>
      <c r="B42" s="50" t="s">
        <v>105</v>
      </c>
      <c r="C42" s="108">
        <v>13341732</v>
      </c>
      <c r="D42" s="108">
        <v>9452293.8100000005</v>
      </c>
      <c r="E42" s="39">
        <f t="shared" si="2"/>
        <v>0.70847576686445213</v>
      </c>
      <c r="F42" s="93">
        <v>8623661.75</v>
      </c>
      <c r="G42" s="60">
        <f t="shared" si="1"/>
        <v>1.0960881913069005</v>
      </c>
    </row>
    <row r="43" spans="1:7" s="28" customFormat="1">
      <c r="A43" s="81" t="s">
        <v>106</v>
      </c>
      <c r="B43" s="50" t="s">
        <v>107</v>
      </c>
      <c r="C43" s="108">
        <v>11437824</v>
      </c>
      <c r="D43" s="108">
        <v>8237463.1399999997</v>
      </c>
      <c r="E43" s="39">
        <f t="shared" si="2"/>
        <v>0.72019495491450114</v>
      </c>
      <c r="F43" s="93">
        <v>6511184.0999999996</v>
      </c>
      <c r="G43" s="60">
        <f t="shared" si="1"/>
        <v>1.2651252081783404</v>
      </c>
    </row>
    <row r="44" spans="1:7" s="28" customFormat="1">
      <c r="A44" s="81" t="s">
        <v>108</v>
      </c>
      <c r="B44" s="50" t="s">
        <v>109</v>
      </c>
      <c r="C44" s="108">
        <v>49667508</v>
      </c>
      <c r="D44" s="108">
        <v>23122981.420000002</v>
      </c>
      <c r="E44" s="39">
        <f t="shared" si="2"/>
        <v>0.4655554979726384</v>
      </c>
      <c r="F44" s="93">
        <v>25630711.489999998</v>
      </c>
      <c r="G44" s="60">
        <f t="shared" si="1"/>
        <v>0.90215917061145945</v>
      </c>
    </row>
    <row r="45" spans="1:7" s="28" customFormat="1">
      <c r="A45" s="82" t="s">
        <v>110</v>
      </c>
      <c r="B45" s="85" t="s">
        <v>111</v>
      </c>
      <c r="C45" s="111">
        <v>69071747.439999998</v>
      </c>
      <c r="D45" s="111">
        <v>53853471.159999996</v>
      </c>
      <c r="E45" s="86">
        <f t="shared" si="2"/>
        <v>0.7796743698540487</v>
      </c>
      <c r="F45" s="126">
        <v>56380372.219999999</v>
      </c>
      <c r="G45" s="87">
        <f t="shared" si="1"/>
        <v>0.95518119231033338</v>
      </c>
    </row>
    <row r="46" spans="1:7" s="28" customFormat="1">
      <c r="A46" s="81" t="s">
        <v>112</v>
      </c>
      <c r="B46" s="50" t="s">
        <v>113</v>
      </c>
      <c r="C46" s="108">
        <v>69041747.439999998</v>
      </c>
      <c r="D46" s="108">
        <v>53823471.159999996</v>
      </c>
      <c r="E46" s="39">
        <f t="shared" si="2"/>
        <v>0.77957863402537309</v>
      </c>
      <c r="F46" s="93">
        <v>56298216.719999999</v>
      </c>
      <c r="G46" s="60">
        <v>0</v>
      </c>
    </row>
    <row r="47" spans="1:7" s="28" customFormat="1">
      <c r="A47" s="81" t="s">
        <v>114</v>
      </c>
      <c r="B47" s="50" t="s">
        <v>115</v>
      </c>
      <c r="C47" s="108">
        <v>30000</v>
      </c>
      <c r="D47" s="108">
        <v>30000</v>
      </c>
      <c r="E47" s="39">
        <f t="shared" si="2"/>
        <v>1</v>
      </c>
      <c r="F47" s="93">
        <v>82155.5</v>
      </c>
      <c r="G47" s="60">
        <f t="shared" si="1"/>
        <v>0.3651611882345065</v>
      </c>
    </row>
    <row r="48" spans="1:7" s="28" customFormat="1">
      <c r="A48" s="82" t="s">
        <v>134</v>
      </c>
      <c r="B48" s="84" t="s">
        <v>137</v>
      </c>
      <c r="C48" s="111">
        <v>2790000</v>
      </c>
      <c r="D48" s="111">
        <v>2788500</v>
      </c>
      <c r="E48" s="78"/>
      <c r="F48" s="126">
        <v>5671125.75</v>
      </c>
      <c r="G48" s="79"/>
    </row>
    <row r="49" spans="1:8" s="28" customFormat="1">
      <c r="A49" s="81" t="s">
        <v>135</v>
      </c>
      <c r="B49" s="83" t="s">
        <v>138</v>
      </c>
      <c r="C49" s="108">
        <v>2790000</v>
      </c>
      <c r="D49" s="108">
        <v>2788500</v>
      </c>
      <c r="E49" s="39"/>
      <c r="F49" s="93">
        <v>5671125.75</v>
      </c>
      <c r="G49" s="60"/>
    </row>
    <row r="50" spans="1:8" s="28" customFormat="1" ht="25.5">
      <c r="A50" s="82" t="s">
        <v>116</v>
      </c>
      <c r="B50" s="85" t="s">
        <v>117</v>
      </c>
      <c r="C50" s="111">
        <v>7041400</v>
      </c>
      <c r="D50" s="111">
        <v>1514739.44</v>
      </c>
      <c r="E50" s="86">
        <f t="shared" si="2"/>
        <v>0.21511907291163687</v>
      </c>
      <c r="F50" s="126">
        <v>1507752.82</v>
      </c>
      <c r="G50" s="87">
        <v>0</v>
      </c>
    </row>
    <row r="51" spans="1:8" s="28" customFormat="1" ht="26.25" thickBot="1">
      <c r="A51" s="81" t="s">
        <v>118</v>
      </c>
      <c r="B51" s="51" t="s">
        <v>119</v>
      </c>
      <c r="C51" s="136">
        <v>7041400</v>
      </c>
      <c r="D51" s="136">
        <v>1514739.44</v>
      </c>
      <c r="E51" s="52">
        <f t="shared" si="2"/>
        <v>0.21511907291163687</v>
      </c>
      <c r="F51" s="96">
        <v>1507752.82</v>
      </c>
      <c r="G51" s="61">
        <v>0</v>
      </c>
    </row>
    <row r="52" spans="1:8" s="28" customFormat="1" ht="13.5" thickBot="1">
      <c r="A52" s="67"/>
      <c r="B52" s="53"/>
      <c r="C52" s="53"/>
      <c r="D52" s="53"/>
      <c r="E52" s="53"/>
      <c r="F52" s="53"/>
      <c r="G52" s="53"/>
    </row>
    <row r="53" spans="1:8" s="28" customFormat="1" ht="26.25" thickBot="1">
      <c r="A53" s="68" t="s">
        <v>120</v>
      </c>
      <c r="B53" s="56" t="s">
        <v>5</v>
      </c>
      <c r="C53" s="125">
        <v>-134529600</v>
      </c>
      <c r="D53" s="125">
        <v>90853744.430000007</v>
      </c>
      <c r="E53" s="57">
        <f t="shared" ref="E53" si="3">D53/C53</f>
        <v>-0.67534389777417014</v>
      </c>
      <c r="F53" s="95">
        <v>-156488985.30000001</v>
      </c>
      <c r="G53" s="58">
        <f t="shared" si="1"/>
        <v>-0.5805759699689228</v>
      </c>
    </row>
    <row r="54" spans="1:8">
      <c r="A54" s="6"/>
      <c r="B54" s="54"/>
      <c r="C54" s="54"/>
      <c r="D54" s="54"/>
      <c r="E54" s="54"/>
      <c r="F54" s="55"/>
      <c r="G54" s="55"/>
    </row>
    <row r="55" spans="1:8">
      <c r="A55" s="16"/>
      <c r="B55" s="11"/>
      <c r="C55" s="13"/>
      <c r="D55" s="13"/>
      <c r="E55" s="13"/>
      <c r="G55" s="55"/>
    </row>
    <row r="56" spans="1:8">
      <c r="G56" s="55"/>
    </row>
    <row r="57" spans="1:8">
      <c r="G57" s="55"/>
      <c r="H57" s="55"/>
    </row>
    <row r="58" spans="1:8">
      <c r="G58" s="55"/>
      <c r="H58" s="55"/>
    </row>
  </sheetData>
  <pageMargins left="0.59055118110236227" right="0" top="0" bottom="0" header="0" footer="0"/>
  <pageSetup paperSize="9" scale="71" fitToWidth="2" fitToHeight="0" orientation="portrait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Normal="100" workbookViewId="0">
      <selection activeCell="C4" sqref="C4:D4"/>
    </sheetView>
  </sheetViews>
  <sheetFormatPr defaultRowHeight="12.75"/>
  <cols>
    <col min="1" max="1" width="39.85546875" style="15" customWidth="1"/>
    <col min="2" max="2" width="26.85546875" style="28" customWidth="1"/>
    <col min="3" max="3" width="17.7109375" style="28" customWidth="1"/>
    <col min="4" max="4" width="15.28515625" style="28" customWidth="1"/>
    <col min="5" max="5" width="10.28515625" style="15" customWidth="1"/>
    <col min="6" max="6" width="13.7109375" style="15" customWidth="1"/>
    <col min="7" max="16384" width="9.140625" style="15"/>
  </cols>
  <sheetData>
    <row r="1" spans="1:7" ht="10.5" customHeight="1">
      <c r="A1" s="14"/>
      <c r="B1" s="31"/>
      <c r="C1" s="21"/>
      <c r="D1" s="21"/>
      <c r="E1" s="6"/>
      <c r="F1" s="6"/>
    </row>
    <row r="2" spans="1:7" ht="14.1" customHeight="1">
      <c r="A2" s="65" t="s">
        <v>121</v>
      </c>
      <c r="B2" s="66"/>
      <c r="C2" s="23"/>
      <c r="D2" s="23"/>
      <c r="E2" s="6"/>
      <c r="F2" s="6"/>
    </row>
    <row r="3" spans="1:7" ht="14.1" customHeight="1">
      <c r="A3" s="29"/>
      <c r="B3" s="26"/>
      <c r="C3" s="25"/>
      <c r="D3" s="25"/>
      <c r="E3" s="18"/>
      <c r="F3" s="6"/>
    </row>
    <row r="4" spans="1:7" ht="53.25" customHeight="1">
      <c r="A4" s="1" t="s">
        <v>1</v>
      </c>
      <c r="B4" s="1" t="s">
        <v>122</v>
      </c>
      <c r="C4" s="99" t="s">
        <v>143</v>
      </c>
      <c r="D4" s="99" t="s">
        <v>144</v>
      </c>
      <c r="E4" s="4" t="s">
        <v>128</v>
      </c>
      <c r="F4" s="99" t="s">
        <v>140</v>
      </c>
      <c r="G4" s="46" t="s">
        <v>130</v>
      </c>
    </row>
    <row r="5" spans="1:7" ht="11.45" customHeight="1" thickBot="1">
      <c r="A5" s="32" t="s">
        <v>3</v>
      </c>
      <c r="B5" s="3">
        <v>2</v>
      </c>
      <c r="C5" s="3">
        <v>3</v>
      </c>
      <c r="D5" s="3">
        <v>4</v>
      </c>
      <c r="E5" s="47">
        <v>5</v>
      </c>
      <c r="F5" s="3">
        <v>6</v>
      </c>
      <c r="G5" s="48">
        <v>7</v>
      </c>
    </row>
    <row r="6" spans="1:7" ht="38.25" customHeight="1">
      <c r="A6" s="141" t="s">
        <v>123</v>
      </c>
      <c r="B6" s="137" t="s">
        <v>5</v>
      </c>
      <c r="C6" s="106">
        <v>134529600</v>
      </c>
      <c r="D6" s="106">
        <v>-90853744.430000007</v>
      </c>
      <c r="E6" s="139">
        <f>D6/C6</f>
        <v>-0.67534389777417014</v>
      </c>
      <c r="F6" s="138">
        <v>156488985.30000001</v>
      </c>
      <c r="G6" s="140">
        <f>D6/F6</f>
        <v>-0.5805759699689228</v>
      </c>
    </row>
    <row r="7" spans="1:7" ht="24" customHeight="1">
      <c r="A7" s="142" t="s">
        <v>124</v>
      </c>
      <c r="B7" s="69" t="s">
        <v>125</v>
      </c>
      <c r="C7" s="143">
        <v>49860000</v>
      </c>
      <c r="D7" s="105"/>
      <c r="E7" s="71">
        <f>D7/C7</f>
        <v>0</v>
      </c>
      <c r="F7" s="73">
        <v>0</v>
      </c>
      <c r="G7" s="63">
        <v>0</v>
      </c>
    </row>
    <row r="8" spans="1:7" ht="26.25" thickBot="1">
      <c r="A8" s="142" t="s">
        <v>126</v>
      </c>
      <c r="B8" s="70" t="s">
        <v>127</v>
      </c>
      <c r="C8" s="144">
        <v>84669600</v>
      </c>
      <c r="D8" s="144">
        <v>-90853744.430000007</v>
      </c>
      <c r="E8" s="72">
        <f>D8/C8</f>
        <v>-1.07303854547559</v>
      </c>
      <c r="F8" s="74">
        <f>F6</f>
        <v>156488985.30000001</v>
      </c>
      <c r="G8" s="64">
        <f t="shared" ref="G8" si="0">D8/F8</f>
        <v>-0.5805759699689228</v>
      </c>
    </row>
    <row r="9" spans="1:7" ht="12.95" customHeight="1">
      <c r="A9" s="30"/>
      <c r="B9" s="54"/>
      <c r="C9" s="54"/>
      <c r="D9" s="54"/>
      <c r="E9" s="62"/>
      <c r="F9" s="6"/>
      <c r="G9" s="55"/>
    </row>
    <row r="10" spans="1:7" hidden="1">
      <c r="A10" s="16"/>
      <c r="B10" s="11"/>
      <c r="C10" s="13"/>
      <c r="D10" s="13"/>
      <c r="E10" s="19"/>
      <c r="F10" s="6" t="s">
        <v>39</v>
      </c>
    </row>
  </sheetData>
  <pageMargins left="0.78740157480314965" right="0" top="0" bottom="0" header="0" footer="0"/>
  <pageSetup paperSize="9" scale="66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6678661-DF8D-4FEE-9539-7E409023DFF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Источники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zinovkina\Администратор</dc:creator>
  <cp:lastModifiedBy>Zinovkina</cp:lastModifiedBy>
  <cp:lastPrinted>2018-10-24T11:21:00Z</cp:lastPrinted>
  <dcterms:created xsi:type="dcterms:W3CDTF">2017-07-13T11:01:10Z</dcterms:created>
  <dcterms:modified xsi:type="dcterms:W3CDTF">2020-10-15T09:15:30Z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C:\Users\Администратор\AppData\Local\Кейсистемс\Свод-СМАРТ\ReportManager\0503317M.xlsx</vt:lpwstr>
  </property>
  <property fmtid="{D5CDD505-2E9C-101B-9397-08002B2CF9AE}" pid="3" name="Report Name">
    <vt:lpwstr>C__Users_Администратор_AppData_Local_Кейсистемс_Свод-СМАРТ_ReportManager_0503317M.xlsx</vt:lpwstr>
  </property>
</Properties>
</file>