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440" windowHeight="12405"/>
  </bookViews>
  <sheets>
    <sheet name="Лист1" sheetId="1" r:id="rId1"/>
  </sheets>
  <definedNames>
    <definedName name="_xlnm.Print_Area" localSheetId="0">Лист1!$A$1:$H$35</definedName>
  </definedNames>
  <calcPr calcId="144525"/>
</workbook>
</file>

<file path=xl/calcChain.xml><?xml version="1.0" encoding="utf-8"?>
<calcChain xmlns="http://schemas.openxmlformats.org/spreadsheetml/2006/main">
  <c r="D7" i="1" l="1"/>
  <c r="H9" i="1" l="1"/>
  <c r="H10" i="1"/>
  <c r="H11" i="1"/>
  <c r="H13" i="1"/>
  <c r="H14" i="1"/>
  <c r="H16" i="1"/>
  <c r="H17" i="1"/>
  <c r="H18" i="1"/>
  <c r="H19" i="1"/>
  <c r="H21" i="1"/>
  <c r="H23" i="1"/>
  <c r="H24" i="1"/>
  <c r="H26" i="1"/>
  <c r="H27" i="1"/>
  <c r="H28" i="1"/>
  <c r="H30" i="1"/>
  <c r="H31" i="1"/>
  <c r="H32" i="1"/>
  <c r="H7" i="1"/>
  <c r="G9" i="1"/>
  <c r="G10" i="1"/>
  <c r="G11" i="1"/>
  <c r="G13" i="1"/>
  <c r="G14" i="1"/>
  <c r="G16" i="1"/>
  <c r="G17" i="1"/>
  <c r="G18" i="1"/>
  <c r="G19" i="1"/>
  <c r="G21" i="1"/>
  <c r="G22" i="1"/>
  <c r="G23" i="1"/>
  <c r="G24" i="1"/>
  <c r="G26" i="1"/>
  <c r="G27" i="1"/>
  <c r="G28" i="1"/>
  <c r="G30" i="1"/>
  <c r="G31" i="1"/>
  <c r="G32" i="1"/>
  <c r="G34" i="1"/>
  <c r="G35" i="1"/>
  <c r="G7" i="1"/>
  <c r="D34" i="1" l="1"/>
  <c r="E21" i="1"/>
  <c r="F21" i="1"/>
  <c r="D21" i="1"/>
  <c r="E9" i="1"/>
  <c r="F9" i="1"/>
  <c r="D9" i="1"/>
  <c r="D26" i="1"/>
  <c r="D30" i="1"/>
  <c r="D16" i="1"/>
  <c r="D13" i="1"/>
  <c r="E34" i="1" l="1"/>
  <c r="F34" i="1"/>
  <c r="E16" i="1"/>
  <c r="F16" i="1"/>
  <c r="J8" i="1" l="1"/>
  <c r="J10" i="1"/>
  <c r="J11" i="1"/>
  <c r="J12" i="1"/>
  <c r="J14" i="1"/>
  <c r="J15" i="1"/>
  <c r="J18" i="1"/>
  <c r="J19" i="1"/>
  <c r="J20" i="1"/>
  <c r="J23" i="1"/>
  <c r="J24" i="1"/>
  <c r="J25" i="1"/>
  <c r="J27" i="1"/>
  <c r="J28" i="1"/>
  <c r="J29" i="1"/>
  <c r="J31" i="1"/>
  <c r="J32" i="1"/>
  <c r="I10" i="1"/>
  <c r="I11" i="1"/>
  <c r="I14" i="1"/>
  <c r="I16" i="1"/>
  <c r="I18" i="1"/>
  <c r="I19" i="1"/>
  <c r="I23" i="1"/>
  <c r="I24" i="1"/>
  <c r="I31" i="1"/>
  <c r="I32" i="1"/>
  <c r="J16" i="1" l="1"/>
  <c r="F30" i="1"/>
  <c r="E30" i="1"/>
  <c r="E26" i="1"/>
  <c r="F26" i="1"/>
  <c r="E13" i="1"/>
  <c r="F13" i="1"/>
  <c r="E7" i="1" l="1"/>
  <c r="J26" i="1"/>
  <c r="J30" i="1"/>
  <c r="J21" i="1"/>
  <c r="F7" i="1"/>
  <c r="J13" i="1"/>
  <c r="J9" i="1"/>
  <c r="I30" i="1"/>
  <c r="I21" i="1"/>
  <c r="I13" i="1"/>
  <c r="I9" i="1"/>
  <c r="I7" i="1" l="1"/>
  <c r="J7" i="1"/>
</calcChain>
</file>

<file path=xl/sharedStrings.xml><?xml version="1.0" encoding="utf-8"?>
<sst xmlns="http://schemas.openxmlformats.org/spreadsheetml/2006/main" count="35" uniqueCount="35">
  <si>
    <t>Наименование</t>
  </si>
  <si>
    <t>Рз</t>
  </si>
  <si>
    <t>Пр</t>
  </si>
  <si>
    <t>ВСЕГО: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</si>
  <si>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</si>
  <si>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</si>
  <si>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</si>
  <si>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</si>
  <si>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</si>
  <si>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</si>
  <si>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</si>
  <si>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</si>
  <si>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</si>
  <si>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</si>
  <si>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</si>
  <si>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</t>
  </si>
  <si>
    <t xml:space="preserve">Культура </t>
  </si>
  <si>
    <t>Кинематография</t>
  </si>
  <si>
    <t>Социальная политика</t>
  </si>
  <si>
    <t>Пенсионное обеспечение</t>
  </si>
  <si>
    <t>Социальное обеспечение населения</t>
  </si>
  <si>
    <t xml:space="preserve">Приложение </t>
  </si>
  <si>
    <t xml:space="preserve">РАСХОДЫ БЮДЖЕТА МУНИЦИПАЛЬНОГО ОБРАЗОВАНИЯ ГОРОДСКОГО ПОСЕЛЕНИЯ "ПЕЧОРА" ПО РАЗДЕЛАМ, ПОДРАЗДЕЛАМ  КЛАССИФИКАЦИИ РАСХОДОВ БЮДЖЕТОВ </t>
  </si>
  <si>
    <t>к пояснительной записке</t>
  </si>
  <si>
    <t xml:space="preserve">% исполнение </t>
  </si>
  <si>
    <t>разница с планом</t>
  </si>
  <si>
    <t>разница с 2015 годом</t>
  </si>
  <si>
    <t>Исполнение 2017 год</t>
  </si>
  <si>
    <t>Физическая культура и спорт</t>
  </si>
  <si>
    <t>Физическая культура</t>
  </si>
  <si>
    <t>Транспорт</t>
  </si>
  <si>
    <t>Исполнение 2018 год</t>
  </si>
  <si>
    <t>План 2018 год</t>
  </si>
  <si>
    <t>Жилищное хозяйство</t>
  </si>
  <si>
    <t>% исполнение 2018 к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</si>
</sst>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_-* #,##0.0_р_._-;\-* #,##0.0_р_._-;_-* &quot;-&quot;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A4" sqref="A4:H4"/>
    </sheetView>
  </sheetViews>
  <sheetFormatPr defaultRowHeight="15" x14ac:dyDescent="0.25"/>
  <cols>
    <col min="1" max="1" width="34.7109375" style="12" customWidth="1"/>
    <col min="2" max="2" width="4.42578125" style="18" customWidth="1"/>
    <col min="3" max="3" width="5.140625" style="18" customWidth="1"/>
    <col min="4" max="4" width="12.7109375" style="12" customWidth="1"/>
    <col min="5" max="5" width="13.28515625" style="12" customWidth="1"/>
    <col min="6" max="6" width="12.42578125" style="12" customWidth="1"/>
    <col min="7" max="7" width="10.5703125" style="12" customWidth="1"/>
    <col min="8" max="8" width="10.85546875" style="12" customWidth="1"/>
    <col min="9" max="9" width="0.140625" style="12" customWidth="1"/>
    <col min="10" max="10" width="11.140625" style="12" hidden="1" customWidth="1"/>
    <col min="11" max="16384" width="9.140625" style="12"/>
  </cols>
  <sheetData>
    <row r="1" spans="1:10" ht="12.75" customHeight="1" x14ac:dyDescent="0.25">
      <c r="B1" s="38"/>
      <c r="C1" s="38"/>
      <c r="D1" s="38"/>
      <c r="E1" s="38"/>
      <c r="F1" s="38" t="s">
        <v>21</v>
      </c>
      <c r="G1" s="38"/>
      <c r="H1" s="38"/>
    </row>
    <row r="2" spans="1:10" ht="15" customHeight="1" x14ac:dyDescent="0.25">
      <c r="A2" s="13"/>
      <c r="E2" s="40" t="s">
        <v>23</v>
      </c>
      <c r="F2" s="40"/>
      <c r="G2" s="40"/>
      <c r="H2" s="40"/>
    </row>
    <row r="3" spans="1:10" ht="21" customHeight="1" x14ac:dyDescent="0.25">
      <c r="A3" s="13"/>
      <c r="B3" s="19"/>
      <c r="C3" s="19"/>
      <c r="D3" s="14"/>
      <c r="E3" s="14"/>
    </row>
    <row r="4" spans="1:10" ht="52.5" customHeight="1" x14ac:dyDescent="0.25">
      <c r="A4" s="39" t="s">
        <v>22</v>
      </c>
      <c r="B4" s="39"/>
      <c r="C4" s="39"/>
      <c r="D4" s="39"/>
      <c r="E4" s="39"/>
      <c r="F4" s="39"/>
      <c r="G4" s="39"/>
      <c r="H4" s="39"/>
    </row>
    <row r="5" spans="1:10" x14ac:dyDescent="0.25">
      <c r="A5" s="15"/>
      <c r="B5" s="15"/>
      <c r="C5" s="15"/>
      <c r="D5" s="15"/>
      <c r="E5" s="15"/>
    </row>
    <row r="6" spans="1:10" ht="77.25" customHeight="1" x14ac:dyDescent="0.25">
      <c r="A6" s="8" t="s">
        <v>0</v>
      </c>
      <c r="B6" s="8" t="s">
        <v>1</v>
      </c>
      <c r="C6" s="8" t="s">
        <v>2</v>
      </c>
      <c r="D6" s="7" t="s">
        <v>27</v>
      </c>
      <c r="E6" s="7" t="s">
        <v>32</v>
      </c>
      <c r="F6" s="7" t="s">
        <v>31</v>
      </c>
      <c r="G6" s="7" t="s">
        <v>24</v>
      </c>
      <c r="H6" s="7" t="s">
        <v>34</v>
      </c>
      <c r="I6" s="9" t="s">
        <v>25</v>
      </c>
      <c r="J6" s="9" t="s">
        <v>26</v>
      </c>
    </row>
    <row r="7" spans="1:10" ht="15.75" x14ac:dyDescent="0.25">
      <c r="A7" s="3" t="s">
        <v>3</v>
      </c>
      <c r="B7" s="20"/>
      <c r="C7" s="20"/>
      <c r="D7" s="23">
        <f>D9+D13+D16+D21+D26+D30+D34</f>
        <v>141462.1</v>
      </c>
      <c r="E7" s="23">
        <f>E9+E13+E16+E21+E26+E30+E34</f>
        <v>192109.5</v>
      </c>
      <c r="F7" s="23">
        <f>F9+F13+F16+F21+F26+F30+F34</f>
        <v>160263.30000000002</v>
      </c>
      <c r="G7" s="23">
        <f>F7/E7*100</f>
        <v>83.422891632116063</v>
      </c>
      <c r="H7" s="23">
        <f>F7/D7*100</f>
        <v>113.2906269594471</v>
      </c>
      <c r="I7" s="10">
        <f>E7-F7</f>
        <v>31846.199999999983</v>
      </c>
      <c r="J7" s="11">
        <f>F7-D7</f>
        <v>18801.200000000012</v>
      </c>
    </row>
    <row r="8" spans="1:10" ht="15.75" x14ac:dyDescent="0.25">
      <c r="A8" s="1"/>
      <c r="B8" s="21"/>
      <c r="C8" s="21"/>
      <c r="D8" s="28"/>
      <c r="E8" s="28"/>
      <c r="F8" s="28"/>
      <c r="G8" s="28"/>
      <c r="H8" s="28"/>
      <c r="I8" s="10"/>
      <c r="J8" s="11">
        <f t="shared" ref="J8:J32" si="0">F8-D8</f>
        <v>0</v>
      </c>
    </row>
    <row r="9" spans="1:10" ht="19.5" customHeight="1" x14ac:dyDescent="0.25">
      <c r="A9" s="2" t="s">
        <v>4</v>
      </c>
      <c r="B9" s="22">
        <v>1</v>
      </c>
      <c r="C9" s="23"/>
      <c r="D9" s="23">
        <f>D10+D11</f>
        <v>2097</v>
      </c>
      <c r="E9" s="23">
        <f t="shared" ref="E9:F9" si="1">E10+E11</f>
        <v>4546.1000000000004</v>
      </c>
      <c r="F9" s="23">
        <f t="shared" si="1"/>
        <v>4303.1000000000004</v>
      </c>
      <c r="G9" s="23">
        <f t="shared" ref="G9:G35" si="2">F9/E9*100</f>
        <v>94.654759024218563</v>
      </c>
      <c r="H9" s="23">
        <f t="shared" ref="H9:H32" si="3">F9/D9*100</f>
        <v>205.20267048164044</v>
      </c>
      <c r="I9" s="10">
        <f t="shared" ref="I9:I32" si="4">E9-F9</f>
        <v>243</v>
      </c>
      <c r="J9" s="11">
        <f t="shared" si="0"/>
        <v>2206.1000000000004</v>
      </c>
    </row>
    <row r="10" spans="1:10" ht="94.5" x14ac:dyDescent="0.25">
      <c r="A10" s="4" t="s">
        <v>5</v>
      </c>
      <c r="B10" s="24">
        <v>1</v>
      </c>
      <c r="C10" s="24">
        <v>3</v>
      </c>
      <c r="D10" s="28">
        <v>281.8</v>
      </c>
      <c r="E10" s="28">
        <v>600</v>
      </c>
      <c r="F10" s="28">
        <v>571.20000000000005</v>
      </c>
      <c r="G10" s="28">
        <f t="shared" si="2"/>
        <v>95.2</v>
      </c>
      <c r="H10" s="28">
        <f t="shared" si="3"/>
        <v>202.6969481902058</v>
      </c>
      <c r="I10" s="10">
        <f t="shared" si="4"/>
        <v>28.799999999999955</v>
      </c>
      <c r="J10" s="11">
        <f t="shared" si="0"/>
        <v>289.40000000000003</v>
      </c>
    </row>
    <row r="11" spans="1:10" ht="31.5" x14ac:dyDescent="0.25">
      <c r="A11" s="4" t="s">
        <v>6</v>
      </c>
      <c r="B11" s="24">
        <v>1</v>
      </c>
      <c r="C11" s="24">
        <v>13</v>
      </c>
      <c r="D11" s="28">
        <v>1815.2</v>
      </c>
      <c r="E11" s="31">
        <v>3946.1</v>
      </c>
      <c r="F11" s="28">
        <v>3731.9</v>
      </c>
      <c r="G11" s="28">
        <f t="shared" si="2"/>
        <v>94.571855756316367</v>
      </c>
      <c r="H11" s="28">
        <f t="shared" si="3"/>
        <v>205.59167033935654</v>
      </c>
      <c r="I11" s="10">
        <f t="shared" si="4"/>
        <v>214.19999999999982</v>
      </c>
      <c r="J11" s="11">
        <f t="shared" si="0"/>
        <v>1916.7</v>
      </c>
    </row>
    <row r="12" spans="1:10" ht="15.75" x14ac:dyDescent="0.25">
      <c r="A12" s="4"/>
      <c r="B12" s="24"/>
      <c r="C12" s="24"/>
      <c r="D12" s="28"/>
      <c r="E12" s="31"/>
      <c r="F12" s="28"/>
      <c r="G12" s="28"/>
      <c r="H12" s="28"/>
      <c r="I12" s="10"/>
      <c r="J12" s="11">
        <f t="shared" si="0"/>
        <v>0</v>
      </c>
    </row>
    <row r="13" spans="1:10" ht="47.25" x14ac:dyDescent="0.25">
      <c r="A13" s="5" t="s">
        <v>7</v>
      </c>
      <c r="B13" s="25">
        <v>3</v>
      </c>
      <c r="C13" s="25"/>
      <c r="D13" s="29">
        <f t="shared" ref="D13" si="5">D14</f>
        <v>1089</v>
      </c>
      <c r="E13" s="34">
        <f t="shared" ref="E13:F13" si="6">E14</f>
        <v>2055</v>
      </c>
      <c r="F13" s="29">
        <f t="shared" si="6"/>
        <v>1599.7</v>
      </c>
      <c r="G13" s="23">
        <f t="shared" si="2"/>
        <v>77.84428223844283</v>
      </c>
      <c r="H13" s="23">
        <f t="shared" si="3"/>
        <v>146.89623507805328</v>
      </c>
      <c r="I13" s="10">
        <f t="shared" si="4"/>
        <v>455.29999999999995</v>
      </c>
      <c r="J13" s="11">
        <f t="shared" si="0"/>
        <v>510.70000000000005</v>
      </c>
    </row>
    <row r="14" spans="1:10" ht="31.5" x14ac:dyDescent="0.25">
      <c r="A14" s="4" t="s">
        <v>8</v>
      </c>
      <c r="B14" s="24">
        <v>3</v>
      </c>
      <c r="C14" s="24">
        <v>10</v>
      </c>
      <c r="D14" s="28">
        <v>1089</v>
      </c>
      <c r="E14" s="31">
        <v>2055</v>
      </c>
      <c r="F14" s="28">
        <v>1599.7</v>
      </c>
      <c r="G14" s="28">
        <f t="shared" si="2"/>
        <v>77.84428223844283</v>
      </c>
      <c r="H14" s="28">
        <f t="shared" si="3"/>
        <v>146.89623507805328</v>
      </c>
      <c r="I14" s="10">
        <f t="shared" si="4"/>
        <v>455.29999999999995</v>
      </c>
      <c r="J14" s="11">
        <f t="shared" si="0"/>
        <v>510.70000000000005</v>
      </c>
    </row>
    <row r="15" spans="1:10" ht="15.75" x14ac:dyDescent="0.25">
      <c r="A15" s="4"/>
      <c r="B15" s="24"/>
      <c r="C15" s="24"/>
      <c r="D15" s="28"/>
      <c r="E15" s="31"/>
      <c r="F15" s="28"/>
      <c r="G15" s="28"/>
      <c r="H15" s="28"/>
      <c r="I15" s="10"/>
      <c r="J15" s="11">
        <f t="shared" si="0"/>
        <v>0</v>
      </c>
    </row>
    <row r="16" spans="1:10" ht="15.75" x14ac:dyDescent="0.25">
      <c r="A16" s="5" t="s">
        <v>9</v>
      </c>
      <c r="B16" s="25">
        <v>4</v>
      </c>
      <c r="C16" s="24"/>
      <c r="D16" s="30">
        <f t="shared" ref="D16" si="7">D17+D18+D19</f>
        <v>2514.1</v>
      </c>
      <c r="E16" s="30">
        <f t="shared" ref="E16:F16" si="8">E17+E18+E19</f>
        <v>7300.1</v>
      </c>
      <c r="F16" s="30">
        <f t="shared" si="8"/>
        <v>3640.6000000000004</v>
      </c>
      <c r="G16" s="23">
        <f t="shared" si="2"/>
        <v>49.87054971849701</v>
      </c>
      <c r="H16" s="23">
        <f t="shared" si="3"/>
        <v>144.80728690187345</v>
      </c>
      <c r="I16" s="10">
        <f t="shared" si="4"/>
        <v>3659.5</v>
      </c>
      <c r="J16" s="11">
        <f t="shared" si="0"/>
        <v>1126.5000000000005</v>
      </c>
    </row>
    <row r="17" spans="1:10" ht="15.75" x14ac:dyDescent="0.25">
      <c r="A17" s="6" t="s">
        <v>30</v>
      </c>
      <c r="B17" s="26">
        <v>4</v>
      </c>
      <c r="C17" s="24">
        <v>8</v>
      </c>
      <c r="D17" s="31">
        <v>10</v>
      </c>
      <c r="E17" s="31">
        <v>100</v>
      </c>
      <c r="F17" s="31">
        <v>0</v>
      </c>
      <c r="G17" s="28">
        <f t="shared" si="2"/>
        <v>0</v>
      </c>
      <c r="H17" s="28">
        <f t="shared" si="3"/>
        <v>0</v>
      </c>
      <c r="I17" s="10"/>
      <c r="J17" s="11"/>
    </row>
    <row r="18" spans="1:10" ht="31.5" x14ac:dyDescent="0.25">
      <c r="A18" s="4" t="s">
        <v>10</v>
      </c>
      <c r="B18" s="24">
        <v>4</v>
      </c>
      <c r="C18" s="24">
        <v>9</v>
      </c>
      <c r="D18" s="28">
        <v>2344.1</v>
      </c>
      <c r="E18" s="31">
        <v>5264.1</v>
      </c>
      <c r="F18" s="28">
        <v>2592.4</v>
      </c>
      <c r="G18" s="28">
        <f t="shared" si="2"/>
        <v>49.246784825516229</v>
      </c>
      <c r="H18" s="28">
        <f t="shared" si="3"/>
        <v>110.59255151230751</v>
      </c>
      <c r="I18" s="10">
        <f t="shared" si="4"/>
        <v>2671.7000000000003</v>
      </c>
      <c r="J18" s="11">
        <f t="shared" si="0"/>
        <v>248.30000000000018</v>
      </c>
    </row>
    <row r="19" spans="1:10" ht="31.5" x14ac:dyDescent="0.25">
      <c r="A19" s="4" t="s">
        <v>11</v>
      </c>
      <c r="B19" s="24">
        <v>4</v>
      </c>
      <c r="C19" s="24">
        <v>12</v>
      </c>
      <c r="D19" s="28">
        <v>160</v>
      </c>
      <c r="E19" s="28">
        <v>1936</v>
      </c>
      <c r="F19" s="28">
        <v>1048.2</v>
      </c>
      <c r="G19" s="28">
        <f t="shared" si="2"/>
        <v>54.142561983471069</v>
      </c>
      <c r="H19" s="28">
        <f t="shared" si="3"/>
        <v>655.125</v>
      </c>
      <c r="I19" s="10">
        <f t="shared" si="4"/>
        <v>887.8</v>
      </c>
      <c r="J19" s="11">
        <f t="shared" si="0"/>
        <v>888.2</v>
      </c>
    </row>
    <row r="20" spans="1:10" ht="15.75" x14ac:dyDescent="0.25">
      <c r="A20" s="4"/>
      <c r="B20" s="24"/>
      <c r="C20" s="24"/>
      <c r="D20" s="28"/>
      <c r="E20" s="28"/>
      <c r="F20" s="28"/>
      <c r="G20" s="28"/>
      <c r="H20" s="28"/>
      <c r="I20" s="10"/>
      <c r="J20" s="11">
        <f t="shared" si="0"/>
        <v>0</v>
      </c>
    </row>
    <row r="21" spans="1:10" ht="31.5" x14ac:dyDescent="0.25">
      <c r="A21" s="2" t="s">
        <v>12</v>
      </c>
      <c r="B21" s="22">
        <v>5</v>
      </c>
      <c r="C21" s="22"/>
      <c r="D21" s="32">
        <f>D22+D23+D24</f>
        <v>93740.3</v>
      </c>
      <c r="E21" s="32">
        <f t="shared" ref="E21:F21" si="9">E22+E23+E24</f>
        <v>126798.09999999999</v>
      </c>
      <c r="F21" s="32">
        <f t="shared" si="9"/>
        <v>100946.1</v>
      </c>
      <c r="G21" s="23">
        <f t="shared" si="2"/>
        <v>79.611681878513963</v>
      </c>
      <c r="H21" s="23">
        <f t="shared" si="3"/>
        <v>107.6869820130723</v>
      </c>
      <c r="I21" s="10">
        <f t="shared" si="4"/>
        <v>25851.999999999985</v>
      </c>
      <c r="J21" s="11">
        <f t="shared" si="0"/>
        <v>7205.8000000000029</v>
      </c>
    </row>
    <row r="22" spans="1:10" ht="15.75" x14ac:dyDescent="0.25">
      <c r="A22" s="4" t="s">
        <v>33</v>
      </c>
      <c r="B22" s="24">
        <v>5</v>
      </c>
      <c r="C22" s="24">
        <v>1</v>
      </c>
      <c r="D22" s="28">
        <v>0</v>
      </c>
      <c r="E22" s="35">
        <v>2750</v>
      </c>
      <c r="F22" s="36">
        <v>0</v>
      </c>
      <c r="G22" s="28">
        <f t="shared" si="2"/>
        <v>0</v>
      </c>
      <c r="H22" s="28">
        <v>0</v>
      </c>
      <c r="I22" s="10"/>
      <c r="J22" s="11"/>
    </row>
    <row r="23" spans="1:10" ht="15.75" x14ac:dyDescent="0.25">
      <c r="A23" s="4" t="s">
        <v>13</v>
      </c>
      <c r="B23" s="26">
        <v>5</v>
      </c>
      <c r="C23" s="26">
        <v>2</v>
      </c>
      <c r="D23" s="28">
        <v>4516.7</v>
      </c>
      <c r="E23" s="31">
        <v>1401.9</v>
      </c>
      <c r="F23" s="28">
        <v>601</v>
      </c>
      <c r="G23" s="28">
        <f t="shared" si="2"/>
        <v>42.870390184749269</v>
      </c>
      <c r="H23" s="28">
        <f t="shared" si="3"/>
        <v>13.306174862178139</v>
      </c>
      <c r="I23" s="10">
        <f t="shared" si="4"/>
        <v>800.90000000000009</v>
      </c>
      <c r="J23" s="11">
        <f t="shared" si="0"/>
        <v>-3915.7</v>
      </c>
    </row>
    <row r="24" spans="1:10" ht="15.75" x14ac:dyDescent="0.25">
      <c r="A24" s="6" t="s">
        <v>14</v>
      </c>
      <c r="B24" s="24">
        <v>5</v>
      </c>
      <c r="C24" s="24">
        <v>3</v>
      </c>
      <c r="D24" s="28">
        <v>89223.6</v>
      </c>
      <c r="E24" s="31">
        <v>122646.2</v>
      </c>
      <c r="F24" s="28">
        <v>100345.1</v>
      </c>
      <c r="G24" s="28">
        <f t="shared" si="2"/>
        <v>81.816721594309499</v>
      </c>
      <c r="H24" s="28">
        <f t="shared" si="3"/>
        <v>112.46475147830843</v>
      </c>
      <c r="I24" s="10">
        <f t="shared" si="4"/>
        <v>22301.099999999991</v>
      </c>
      <c r="J24" s="11">
        <f t="shared" si="0"/>
        <v>11121.5</v>
      </c>
    </row>
    <row r="25" spans="1:10" ht="15.75" x14ac:dyDescent="0.25">
      <c r="A25" s="4"/>
      <c r="B25" s="24"/>
      <c r="C25" s="24"/>
      <c r="D25" s="28"/>
      <c r="E25" s="31"/>
      <c r="F25" s="28"/>
      <c r="G25" s="28"/>
      <c r="H25" s="28"/>
      <c r="I25" s="10"/>
      <c r="J25" s="11">
        <f t="shared" si="0"/>
        <v>0</v>
      </c>
    </row>
    <row r="26" spans="1:10" ht="15.75" x14ac:dyDescent="0.25">
      <c r="A26" s="2" t="s">
        <v>15</v>
      </c>
      <c r="B26" s="25">
        <v>8</v>
      </c>
      <c r="C26" s="25"/>
      <c r="D26" s="29">
        <f t="shared" ref="D26" si="10">D27+D28</f>
        <v>41100.800000000003</v>
      </c>
      <c r="E26" s="34">
        <f t="shared" ref="E26:F26" si="11">E27+E28</f>
        <v>48917.1</v>
      </c>
      <c r="F26" s="29">
        <f t="shared" si="11"/>
        <v>48917.1</v>
      </c>
      <c r="G26" s="37">
        <f t="shared" si="2"/>
        <v>100</v>
      </c>
      <c r="H26" s="37">
        <f t="shared" si="3"/>
        <v>119.01739138897538</v>
      </c>
      <c r="I26" s="10"/>
      <c r="J26" s="11">
        <f t="shared" si="0"/>
        <v>7816.2999999999956</v>
      </c>
    </row>
    <row r="27" spans="1:10" ht="15.75" x14ac:dyDescent="0.25">
      <c r="A27" s="4" t="s">
        <v>16</v>
      </c>
      <c r="B27" s="24">
        <v>8</v>
      </c>
      <c r="C27" s="24">
        <v>1</v>
      </c>
      <c r="D27" s="28">
        <v>30156.6</v>
      </c>
      <c r="E27" s="31">
        <v>35089.699999999997</v>
      </c>
      <c r="F27" s="28">
        <v>35089.699999999997</v>
      </c>
      <c r="G27" s="28">
        <f t="shared" si="2"/>
        <v>100</v>
      </c>
      <c r="H27" s="28">
        <f t="shared" si="3"/>
        <v>116.35827646352706</v>
      </c>
      <c r="I27" s="10"/>
      <c r="J27" s="11">
        <f t="shared" si="0"/>
        <v>4933.0999999999985</v>
      </c>
    </row>
    <row r="28" spans="1:10" ht="15.75" x14ac:dyDescent="0.25">
      <c r="A28" s="4" t="s">
        <v>17</v>
      </c>
      <c r="B28" s="24">
        <v>8</v>
      </c>
      <c r="C28" s="24">
        <v>2</v>
      </c>
      <c r="D28" s="28">
        <v>10944.2</v>
      </c>
      <c r="E28" s="31">
        <v>13827.4</v>
      </c>
      <c r="F28" s="28">
        <v>13827.4</v>
      </c>
      <c r="G28" s="28">
        <f t="shared" si="2"/>
        <v>100</v>
      </c>
      <c r="H28" s="28">
        <f t="shared" si="3"/>
        <v>126.34454779700661</v>
      </c>
      <c r="I28" s="10"/>
      <c r="J28" s="11">
        <f t="shared" si="0"/>
        <v>2883.1999999999989</v>
      </c>
    </row>
    <row r="29" spans="1:10" ht="15.75" x14ac:dyDescent="0.25">
      <c r="A29" s="4"/>
      <c r="B29" s="24"/>
      <c r="C29" s="24"/>
      <c r="D29" s="28"/>
      <c r="E29" s="31"/>
      <c r="F29" s="28"/>
      <c r="G29" s="28"/>
      <c r="H29" s="28"/>
      <c r="I29" s="10"/>
      <c r="J29" s="11">
        <f t="shared" si="0"/>
        <v>0</v>
      </c>
    </row>
    <row r="30" spans="1:10" ht="15.75" x14ac:dyDescent="0.25">
      <c r="A30" s="5" t="s">
        <v>18</v>
      </c>
      <c r="B30" s="25">
        <v>10</v>
      </c>
      <c r="C30" s="25"/>
      <c r="D30" s="29">
        <f t="shared" ref="D30" si="12">D31+D32</f>
        <v>920.9</v>
      </c>
      <c r="E30" s="34">
        <f t="shared" ref="E30" si="13">E31+E32</f>
        <v>1450.9</v>
      </c>
      <c r="F30" s="29">
        <f t="shared" ref="F30" si="14">F31+F32</f>
        <v>856.7</v>
      </c>
      <c r="G30" s="23">
        <f t="shared" si="2"/>
        <v>59.046109311461848</v>
      </c>
      <c r="H30" s="23">
        <f t="shared" si="3"/>
        <v>93.028559018351615</v>
      </c>
      <c r="I30" s="10">
        <f t="shared" si="4"/>
        <v>594.20000000000005</v>
      </c>
      <c r="J30" s="11">
        <f t="shared" si="0"/>
        <v>-64.199999999999932</v>
      </c>
    </row>
    <row r="31" spans="1:10" ht="15.75" x14ac:dyDescent="0.25">
      <c r="A31" s="4" t="s">
        <v>19</v>
      </c>
      <c r="B31" s="24">
        <v>10</v>
      </c>
      <c r="C31" s="24">
        <v>1</v>
      </c>
      <c r="D31" s="28">
        <v>477.9</v>
      </c>
      <c r="E31" s="31">
        <v>496.1</v>
      </c>
      <c r="F31" s="28">
        <v>492.3</v>
      </c>
      <c r="G31" s="28">
        <f t="shared" si="2"/>
        <v>99.234025398105217</v>
      </c>
      <c r="H31" s="28">
        <f t="shared" si="3"/>
        <v>103.01318267419963</v>
      </c>
      <c r="I31" s="10">
        <f t="shared" si="4"/>
        <v>3.8000000000000114</v>
      </c>
      <c r="J31" s="11">
        <f t="shared" si="0"/>
        <v>14.400000000000034</v>
      </c>
    </row>
    <row r="32" spans="1:10" ht="31.5" x14ac:dyDescent="0.25">
      <c r="A32" s="4" t="s">
        <v>20</v>
      </c>
      <c r="B32" s="24">
        <v>10</v>
      </c>
      <c r="C32" s="24">
        <v>3</v>
      </c>
      <c r="D32" s="28">
        <v>443</v>
      </c>
      <c r="E32" s="31">
        <v>954.8</v>
      </c>
      <c r="F32" s="28">
        <v>364.4</v>
      </c>
      <c r="G32" s="28">
        <f t="shared" si="2"/>
        <v>38.165060745705908</v>
      </c>
      <c r="H32" s="28">
        <f t="shared" si="3"/>
        <v>82.257336343115114</v>
      </c>
      <c r="I32" s="10">
        <f t="shared" si="4"/>
        <v>590.4</v>
      </c>
      <c r="J32" s="11">
        <f t="shared" si="0"/>
        <v>-78.600000000000023</v>
      </c>
    </row>
    <row r="33" spans="1:10" ht="15.75" x14ac:dyDescent="0.25">
      <c r="A33" s="4"/>
      <c r="B33" s="24"/>
      <c r="C33" s="24"/>
      <c r="D33" s="33"/>
      <c r="E33" s="31"/>
      <c r="F33" s="28"/>
      <c r="G33" s="28"/>
      <c r="H33" s="28"/>
      <c r="I33" s="10"/>
      <c r="J33" s="11"/>
    </row>
    <row r="34" spans="1:10" ht="15.75" x14ac:dyDescent="0.25">
      <c r="A34" s="4" t="s">
        <v>28</v>
      </c>
      <c r="B34" s="25">
        <v>11</v>
      </c>
      <c r="C34" s="24"/>
      <c r="D34" s="17">
        <f t="shared" ref="D34:F34" si="15">D35</f>
        <v>0</v>
      </c>
      <c r="E34" s="33">
        <f t="shared" si="15"/>
        <v>1042.2</v>
      </c>
      <c r="F34" s="33">
        <f t="shared" si="15"/>
        <v>0</v>
      </c>
      <c r="G34" s="23">
        <f t="shared" si="2"/>
        <v>0</v>
      </c>
      <c r="H34" s="23">
        <v>0</v>
      </c>
      <c r="I34" s="10"/>
      <c r="J34" s="11"/>
    </row>
    <row r="35" spans="1:10" ht="15.75" x14ac:dyDescent="0.25">
      <c r="A35" s="4" t="s">
        <v>29</v>
      </c>
      <c r="B35" s="21">
        <v>11</v>
      </c>
      <c r="C35" s="27">
        <v>1</v>
      </c>
      <c r="D35" s="16">
        <v>0</v>
      </c>
      <c r="E35" s="28">
        <v>1042.2</v>
      </c>
      <c r="F35" s="28">
        <v>0</v>
      </c>
      <c r="G35" s="28">
        <f t="shared" si="2"/>
        <v>0</v>
      </c>
      <c r="H35" s="28">
        <v>0</v>
      </c>
    </row>
  </sheetData>
  <mergeCells count="4">
    <mergeCell ref="B1:E1"/>
    <mergeCell ref="A4:H4"/>
    <mergeCell ref="E2:H2"/>
    <mergeCell ref="F1:H1"/>
  </mergeCells>
  <pageMargins left="0.70866141732283472" right="0" top="0" bottom="0" header="0" footer="0"/>
  <pageSetup paperSize="9" scale="82" orientation="portrait" r:id="rId1"/>
  <colBreaks count="1" manualBreakCount="1">
    <brk id="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2019-03-26T14:14:47Z</cp:lastPrinted>
  <dcterms:created xsi:type="dcterms:W3CDTF">2017-03-17T06:56:25Z</dcterms:created>
  <dcterms:modified xsi:type="dcterms:W3CDTF">2019-03-26T15:43:41Z</dcterms:modified>
</cp:coreProperties>
</file>