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5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Источники!$1:$5</definedName>
    <definedName name="_xlnm.Print_Titles" localSheetId="1">Расходы!$1:$5</definedName>
    <definedName name="_xlnm.Print_Area" localSheetId="0">Доходы!$A$1:$G$24</definedName>
    <definedName name="_xlnm.Print_Area" localSheetId="2">Источники!$A$1:$G$9</definedName>
    <definedName name="_xlnm.Print_Area" localSheetId="1">Расходы!$A$1:$G$56</definedName>
  </definedNames>
  <calcPr calcId="145621"/>
</workbook>
</file>

<file path=xl/calcChain.xml><?xml version="1.0" encoding="utf-8"?>
<calcChain xmlns="http://schemas.openxmlformats.org/spreadsheetml/2006/main">
  <c r="E25" i="3" l="1"/>
  <c r="F8" i="4" l="1"/>
  <c r="D8" i="4" l="1"/>
  <c r="G8" i="4" l="1"/>
  <c r="G6" i="4"/>
  <c r="G54" i="3"/>
  <c r="G10" i="3"/>
  <c r="G11" i="3"/>
  <c r="G12" i="3"/>
  <c r="G15" i="3"/>
  <c r="G16" i="3"/>
  <c r="G18" i="3"/>
  <c r="G19" i="3"/>
  <c r="G20" i="3"/>
  <c r="G21" i="3"/>
  <c r="G23" i="3"/>
  <c r="G24" i="3"/>
  <c r="G26" i="3"/>
  <c r="G27" i="3"/>
  <c r="G28" i="3"/>
  <c r="G29" i="3"/>
  <c r="G30" i="3"/>
  <c r="G31" i="3"/>
  <c r="G32" i="3"/>
  <c r="G33" i="3"/>
  <c r="G34" i="3"/>
  <c r="G36" i="3"/>
  <c r="G37" i="3"/>
  <c r="G38" i="3"/>
  <c r="G39" i="3"/>
  <c r="G40" i="3"/>
  <c r="G41" i="3"/>
  <c r="G42" i="3"/>
  <c r="G43" i="3"/>
  <c r="G44" i="3"/>
  <c r="G45" i="3"/>
  <c r="G46" i="3"/>
  <c r="G48" i="3"/>
  <c r="G9" i="3"/>
  <c r="G8" i="3"/>
  <c r="G6" i="3"/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10" i="2"/>
  <c r="G9" i="2"/>
  <c r="G7" i="2"/>
  <c r="E8" i="4" l="1"/>
  <c r="E7" i="4"/>
  <c r="E6" i="4"/>
  <c r="E54" i="3"/>
  <c r="E10" i="3"/>
  <c r="E11" i="3"/>
  <c r="E12" i="3"/>
  <c r="E14" i="3"/>
  <c r="E15" i="3"/>
  <c r="E16" i="3"/>
  <c r="E18" i="3"/>
  <c r="E19" i="3"/>
  <c r="E20" i="3"/>
  <c r="E21" i="3"/>
  <c r="E22" i="3"/>
  <c r="E23" i="3"/>
  <c r="E24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51" i="3"/>
  <c r="E52" i="3"/>
  <c r="E9" i="3"/>
  <c r="E8" i="3"/>
  <c r="E6" i="3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0" i="2"/>
  <c r="E9" i="2"/>
  <c r="E7" i="2"/>
</calcChain>
</file>

<file path=xl/sharedStrings.xml><?xml version="1.0" encoding="utf-8"?>
<sst xmlns="http://schemas.openxmlformats.org/spreadsheetml/2006/main" count="166" uniqueCount="148">
  <si>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</si>
  <si>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</si>
  <si>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</si>
  <si>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</si>
  <si>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</si>
  <si>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</si>
  <si>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</si>
  <si>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</si>
  <si>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</si>
  <si>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</si>
  <si>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</si>
  <si>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</si>
  <si>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</si>
  <si>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</si>
  <si>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</si>
  <si>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</si>
  <si>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</si>
  <si>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</si>
  <si>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</si>
  <si>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</si>
  <si>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</si>
  <si>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</si>
  <si>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</si>
  <si>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</si>
  <si>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</si>
  <si>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</si>
  <si>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</si>
  <si>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</si>
  <si>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</si>
  <si>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</si>
  <si>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</si>
  <si>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</si>
  <si>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</si>
  <si>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</si>
  <si>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</si>
  <si>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</si>
  <si>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</si>
  <si>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</si>
  <si>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</si>
  <si>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</si>
  <si>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</si>
  <si>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</si>
  <si>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</si>
  <si>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</si>
  <si>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</si>
  <si>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</si>
  <si>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</si>
  <si>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</si>
  <si>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</si>
  <si>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</si>
  <si>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</si>
  <si>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</si>
  <si>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</si>
  <si>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</si>
  <si>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</si>
  <si>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</si>
  <si>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</si>
  <si>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</si>
  <si>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</si>
  <si>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</si>
  <si>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</si>
  <si>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</si>
  <si>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</si>
  <si>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</si>
  <si>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</si>
  <si>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</si>
  <si>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</si>
  <si>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</si>
  <si>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</si>
  <si>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</si>
  <si>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</si>
  <si>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</si>
  <si>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</si>
  <si>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</si>
  <si>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</si>
  <si>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</si>
  <si>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</si>
  <si>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</si>
  <si>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</si>
  <si>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</si>
  <si>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</si>
  <si>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</si>
  <si>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Другие вопросы в области жилищно-коммунального хозяйства</t>
  </si>
  <si>
    <t xml:space="preserve"> 000 0505 0000000000 000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</si>
  <si>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</si>
  <si>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</si>
  <si>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</si>
  <si>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</si>
  <si>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</si>
  <si>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</si>
  <si>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</si>
  <si>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</si>
  <si>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</si>
  <si>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</si>
  <si>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</si>
  <si>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</si>
  <si>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</si>
  <si>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</si>
  <si>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</si>
  <si>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Кинематография</t>
  </si>
  <si>
    <t xml:space="preserve"> 000 0802 0000000000 000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</si>
  <si>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</si>
  <si>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</si>
  <si>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</si>
  <si>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</si>
  <si>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</si>
  <si>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</si>
  <si>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</si>
  <si>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</si>
  <si>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</si>
  <si>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</si>
  <si>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</si>
  <si>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</si>
  <si>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</si>
  <si>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</si>
  <si>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</si>
  <si>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</si>
  <si>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</si>
  <si>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</si>
  <si>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</si>
  <si>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</si>
  <si>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</si>
  <si>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</si>
  <si>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</si>
  <si>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</si>
  <si>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</si>
  <si>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</si>
  <si>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Изменение остатков средств на счетах по учету средств бюджетов</t>
  </si>
  <si>
    <t xml:space="preserve"> 000 0105000000 0000 000</t>
  </si>
  <si>
    <t>% исполнения</t>
  </si>
  <si>
    <t>Аналитические данные об исполнении консолидированного бюджета МО МР "Печора"</t>
  </si>
  <si>
    <t>Гр.7= гр.4 / гр.6 (%)</t>
  </si>
  <si>
    <t xml:space="preserve"> 000 0302 0000000000 000</t>
  </si>
  <si>
    <t>Код расходов по бюджетной классификации</t>
  </si>
  <si>
    <t xml:space="preserve">  Обеспечение проведения выборов и референдумов</t>
  </si>
  <si>
    <t xml:space="preserve">  Молодежная политика</t>
  </si>
  <si>
    <t xml:space="preserve">  СРЕДСТВА МАССОВОЙ ИНФОРМАЦИИ</t>
  </si>
  <si>
    <t xml:space="preserve">  Периодическая печать и издательства</t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</si>
  <si>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01.10.2018</t>
    </r>
  </si>
  <si>
    <t xml:space="preserve"> 000 0107 0000000000 000</t>
  </si>
  <si>
    <t xml:space="preserve"> 000 1200 0000000000 000</t>
  </si>
  <si>
    <t xml:space="preserve"> 000 1202 0000000000 000</t>
  </si>
  <si>
    <t>Обеспечение проведения выборов и референдумов</t>
  </si>
  <si>
    <t>за III  квартал 2019 года в сравнении с III  кварталом 2018 года</t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</si>
  <si>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01.10.2019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</si>
  <si>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01.10.2019</t>
    </r>
  </si>
  <si>
    <t xml:space="preserve"> 000 0410 0000000000 000</t>
  </si>
  <si>
    <t>Связь и 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</si>
</sst>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44">
    <xf numFmtId="0" fontId="0" fillId="0" borderId="0" xfId="0"/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6" applyNumberFormat="1" applyFont="1" applyProtection="1"/>
    <xf numFmtId="0" fontId="13" fillId="0" borderId="1" xfId="1" applyNumberFormat="1" applyFont="1" applyProtection="1"/>
    <xf numFmtId="0" fontId="15" fillId="0" borderId="0" xfId="0" applyFont="1" applyAlignment="1" applyProtection="1">
      <alignment vertical="center"/>
      <protection locked="0"/>
    </xf>
    <xf numFmtId="0" fontId="14" fillId="0" borderId="22" xfId="46" applyNumberFormat="1" applyFont="1" applyAlignment="1" applyProtection="1">
      <alignment horizontal="left" vertical="center" wrapText="1"/>
    </xf>
    <xf numFmtId="0" fontId="14" fillId="0" borderId="20" xfId="51" applyNumberFormat="1" applyFont="1" applyAlignment="1" applyProtection="1">
      <alignment horizontal="left" vertical="center" wrapText="1"/>
    </xf>
    <xf numFmtId="0" fontId="14" fillId="0" borderId="1" xfId="19" applyNumberFormat="1" applyFont="1" applyAlignment="1" applyProtection="1">
      <alignment vertical="center"/>
    </xf>
    <xf numFmtId="0" fontId="14" fillId="0" borderId="1" xfId="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4" fillId="0" borderId="1" xfId="59" applyNumberFormat="1" applyFont="1" applyProtection="1">
      <alignment horizontal="left" wrapText="1"/>
    </xf>
    <xf numFmtId="0" fontId="16" fillId="0" borderId="0" xfId="0" applyFont="1" applyProtection="1">
      <protection locked="0"/>
    </xf>
    <xf numFmtId="0" fontId="14" fillId="0" borderId="1" xfId="19" applyNumberFormat="1" applyFont="1" applyProtection="1"/>
    <xf numFmtId="0" fontId="14" fillId="0" borderId="2" xfId="63" applyNumberFormat="1" applyFont="1" applyProtection="1">
      <alignment horizontal="left"/>
    </xf>
    <xf numFmtId="0" fontId="14" fillId="0" borderId="2" xfId="66" applyNumberFormat="1" applyFont="1" applyProtection="1"/>
    <xf numFmtId="0" fontId="14" fillId="2" borderId="1" xfId="58" applyNumberFormat="1" applyFont="1" applyProtection="1"/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1" xfId="61" applyNumberFormat="1" applyFont="1" applyAlignment="1" applyProtection="1">
      <alignment horizontal="center"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5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3" fillId="0" borderId="2" xfId="90" applyNumberFormat="1" applyFont="1" applyProtection="1"/>
    <xf numFmtId="0" fontId="14" fillId="0" borderId="13" xfId="87" applyNumberFormat="1" applyFont="1" applyProtection="1"/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5" borderId="39" xfId="67" applyNumberFormat="1" applyFont="1" applyFill="1" applyBorder="1" applyProtection="1">
      <alignment horizontal="left" wrapText="1"/>
    </xf>
    <xf numFmtId="0" fontId="14" fillId="0" borderId="39" xfId="101" applyNumberFormat="1" applyFont="1" applyBorder="1" applyProtection="1">
      <alignment horizontal="left" wrapText="1" indent="2"/>
    </xf>
    <xf numFmtId="0" fontId="0" fillId="0" borderId="0" xfId="0" applyProtection="1">
      <protection locked="0"/>
    </xf>
    <xf numFmtId="0" fontId="18" fillId="0" borderId="1" xfId="1" applyNumberFormat="1" applyFont="1" applyProtection="1"/>
    <xf numFmtId="49" fontId="19" fillId="0" borderId="1" xfId="23" applyNumberFormat="1" applyFont="1" applyProtection="1"/>
    <xf numFmtId="0" fontId="19" fillId="0" borderId="1" xfId="6" applyNumberFormat="1" applyFont="1" applyProtection="1"/>
    <xf numFmtId="0" fontId="20" fillId="0" borderId="0" xfId="0" applyFont="1" applyProtection="1">
      <protection locked="0"/>
    </xf>
    <xf numFmtId="0" fontId="14" fillId="0" borderId="53" xfId="0" applyFont="1" applyBorder="1" applyAlignment="1">
      <alignment horizontal="right" vertical="center"/>
    </xf>
    <xf numFmtId="10" fontId="14" fillId="4" borderId="54" xfId="0" applyNumberFormat="1" applyFont="1" applyFill="1" applyBorder="1" applyAlignment="1">
      <alignment horizontal="right" vertical="center"/>
    </xf>
    <xf numFmtId="49" fontId="14" fillId="0" borderId="23" xfId="48" applyNumberFormat="1" applyFont="1" applyBorder="1" applyAlignment="1" applyProtection="1">
      <alignment horizontal="center" vertical="center"/>
    </xf>
    <xf numFmtId="0" fontId="14" fillId="0" borderId="25" xfId="0" applyFont="1" applyBorder="1" applyAlignment="1">
      <alignment horizontal="right" vertical="center"/>
    </xf>
    <xf numFmtId="49" fontId="14" fillId="0" borderId="27" xfId="53" applyNumberFormat="1" applyFont="1" applyBorder="1" applyAlignment="1" applyProtection="1">
      <alignment horizontal="center" vertical="center"/>
    </xf>
    <xf numFmtId="10" fontId="14" fillId="4" borderId="20" xfId="0" applyNumberFormat="1" applyFont="1" applyFill="1" applyBorder="1" applyAlignment="1">
      <alignment horizontal="right" vertical="center"/>
    </xf>
    <xf numFmtId="49" fontId="14" fillId="0" borderId="45" xfId="53" applyNumberFormat="1" applyFont="1" applyBorder="1" applyAlignment="1" applyProtection="1">
      <alignment horizontal="center" vertical="center"/>
    </xf>
    <xf numFmtId="10" fontId="14" fillId="4" borderId="56" xfId="0" applyNumberFormat="1" applyFont="1" applyFill="1" applyBorder="1" applyAlignment="1">
      <alignment horizontal="right" vertical="center"/>
    </xf>
    <xf numFmtId="10" fontId="14" fillId="4" borderId="46" xfId="0" applyNumberFormat="1" applyFont="1" applyFill="1" applyBorder="1" applyAlignment="1">
      <alignment horizontal="right"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49" fontId="14" fillId="0" borderId="62" xfId="53" applyNumberFormat="1" applyFont="1" applyBorder="1" applyAlignment="1" applyProtection="1">
      <alignment horizontal="center" vertical="center"/>
    </xf>
    <xf numFmtId="49" fontId="14" fillId="0" borderId="63" xfId="76" applyNumberFormat="1" applyFont="1" applyBorder="1" applyAlignment="1" applyProtection="1">
      <alignment horizontal="center" vertical="center"/>
    </xf>
    <xf numFmtId="0" fontId="14" fillId="4" borderId="64" xfId="0" applyFont="1" applyFill="1" applyBorder="1" applyAlignment="1">
      <alignment horizontal="center" vertical="center"/>
    </xf>
    <xf numFmtId="49" fontId="14" fillId="0" borderId="65" xfId="76" applyNumberFormat="1" applyFont="1" applyBorder="1" applyAlignment="1" applyProtection="1">
      <alignment horizontal="center" vertical="center"/>
    </xf>
    <xf numFmtId="10" fontId="14" fillId="4" borderId="66" xfId="0" applyNumberFormat="1" applyFont="1" applyFill="1" applyBorder="1" applyAlignment="1">
      <alignment horizontal="right" vertical="center"/>
    </xf>
    <xf numFmtId="0" fontId="14" fillId="0" borderId="1" xfId="79" applyNumberFormat="1" applyFont="1" applyBorder="1" applyAlignment="1" applyProtection="1">
      <alignment vertical="center"/>
    </xf>
    <xf numFmtId="0" fontId="14" fillId="0" borderId="1" xfId="86" applyNumberFormat="1" applyFont="1" applyBorder="1" applyAlignment="1" applyProtection="1">
      <alignment vertical="center"/>
    </xf>
    <xf numFmtId="0" fontId="16" fillId="0" borderId="1" xfId="0" applyFont="1" applyBorder="1" applyProtection="1">
      <protection locked="0"/>
    </xf>
    <xf numFmtId="49" fontId="14" fillId="0" borderId="36" xfId="82" applyNumberFormat="1" applyFont="1" applyBorder="1" applyAlignment="1" applyProtection="1">
      <alignment horizontal="center" vertical="center" wrapText="1"/>
    </xf>
    <xf numFmtId="10" fontId="14" fillId="4" borderId="37" xfId="0" applyNumberFormat="1" applyFont="1" applyFill="1" applyBorder="1" applyAlignment="1">
      <alignment horizontal="right" vertical="center"/>
    </xf>
    <xf numFmtId="10" fontId="14" fillId="4" borderId="68" xfId="0" applyNumberFormat="1" applyFont="1" applyFill="1" applyBorder="1" applyAlignment="1">
      <alignment horizontal="right" vertical="center"/>
    </xf>
    <xf numFmtId="0" fontId="14" fillId="0" borderId="70" xfId="0" applyFont="1" applyBorder="1" applyAlignment="1">
      <alignment horizontal="right" vertical="center"/>
    </xf>
    <xf numFmtId="10" fontId="13" fillId="6" borderId="71" xfId="0" applyNumberFormat="1" applyFont="1" applyFill="1" applyBorder="1" applyAlignment="1">
      <alignment horizontal="right" vertical="center"/>
    </xf>
    <xf numFmtId="10" fontId="14" fillId="4" borderId="71" xfId="0" applyNumberFormat="1" applyFont="1" applyFill="1" applyBorder="1" applyAlignment="1">
      <alignment horizontal="right" vertical="center"/>
    </xf>
    <xf numFmtId="10" fontId="14" fillId="4" borderId="72" xfId="0" applyNumberFormat="1" applyFont="1" applyFill="1" applyBorder="1" applyAlignment="1">
      <alignment horizontal="right" vertical="center"/>
    </xf>
    <xf numFmtId="0" fontId="14" fillId="0" borderId="1" xfId="86" applyNumberFormat="1" applyFont="1" applyBorder="1" applyProtection="1"/>
    <xf numFmtId="10" fontId="13" fillId="5" borderId="74" xfId="0" applyNumberFormat="1" applyFont="1" applyFill="1" applyBorder="1" applyAlignment="1">
      <alignment horizontal="right" vertical="center"/>
    </xf>
    <xf numFmtId="10" fontId="14" fillId="4" borderId="75" xfId="0" applyNumberFormat="1" applyFont="1" applyFill="1" applyBorder="1" applyAlignment="1">
      <alignment horizontal="right" vertical="center"/>
    </xf>
    <xf numFmtId="10" fontId="14" fillId="4" borderId="77" xfId="0" applyNumberFormat="1" applyFont="1" applyFill="1" applyBorder="1" applyAlignment="1">
      <alignment horizontal="right" vertical="center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49" fontId="13" fillId="7" borderId="59" xfId="68" applyNumberFormat="1" applyFont="1" applyFill="1" applyBorder="1" applyAlignment="1" applyProtection="1">
      <alignment horizontal="center" vertical="center" wrapText="1"/>
    </xf>
    <xf numFmtId="10" fontId="13" fillId="7" borderId="60" xfId="0" applyNumberFormat="1" applyFont="1" applyFill="1" applyBorder="1" applyAlignment="1">
      <alignment horizontal="right" vertical="center"/>
    </xf>
    <xf numFmtId="10" fontId="13" fillId="7" borderId="69" xfId="0" applyNumberFormat="1" applyFont="1" applyFill="1" applyBorder="1" applyAlignment="1">
      <alignment horizontal="right" vertical="center"/>
    </xf>
    <xf numFmtId="4" fontId="13" fillId="7" borderId="61" xfId="81" applyNumberFormat="1" applyFont="1" applyFill="1" applyBorder="1" applyAlignment="1" applyProtection="1">
      <alignment horizontal="right" vertical="center"/>
    </xf>
    <xf numFmtId="4" fontId="14" fillId="0" borderId="57" xfId="52" applyNumberFormat="1" applyFont="1" applyBorder="1" applyAlignment="1" applyProtection="1">
      <alignment horizontal="center" vertical="center"/>
    </xf>
    <xf numFmtId="4" fontId="14" fillId="0" borderId="57" xfId="81" applyNumberFormat="1" applyFont="1" applyBorder="1" applyAlignment="1" applyProtection="1">
      <alignment horizontal="right" vertical="center"/>
    </xf>
    <xf numFmtId="4" fontId="14" fillId="0" borderId="67" xfId="81" applyNumberFormat="1" applyFont="1" applyBorder="1" applyAlignment="1" applyProtection="1">
      <alignment horizontal="right" vertical="center"/>
    </xf>
    <xf numFmtId="0" fontId="14" fillId="2" borderId="57" xfId="57" applyNumberFormat="1" applyFont="1" applyBorder="1" applyAlignment="1" applyProtection="1">
      <alignment vertical="center"/>
    </xf>
    <xf numFmtId="0" fontId="13" fillId="0" borderId="57" xfId="7" applyNumberFormat="1" applyFont="1" applyBorder="1" applyAlignment="1" applyProtection="1">
      <alignment horizontal="left" vertical="center" wrapText="1"/>
    </xf>
    <xf numFmtId="49" fontId="13" fillId="8" borderId="63" xfId="76" applyNumberFormat="1" applyFont="1" applyFill="1" applyBorder="1" applyAlignment="1" applyProtection="1">
      <alignment horizontal="center" vertical="center"/>
    </xf>
    <xf numFmtId="10" fontId="13" fillId="8" borderId="54" xfId="0" applyNumberFormat="1" applyFont="1" applyFill="1" applyBorder="1" applyAlignment="1">
      <alignment horizontal="right" vertical="center"/>
    </xf>
    <xf numFmtId="10" fontId="13" fillId="8" borderId="71" xfId="0" applyNumberFormat="1" applyFont="1" applyFill="1" applyBorder="1" applyAlignment="1">
      <alignment horizontal="right" vertical="center"/>
    </xf>
    <xf numFmtId="4" fontId="13" fillId="8" borderId="57" xfId="81" applyNumberFormat="1" applyFont="1" applyFill="1" applyBorder="1" applyAlignment="1" applyProtection="1">
      <alignment horizontal="right" vertical="center"/>
    </xf>
    <xf numFmtId="4" fontId="14" fillId="4" borderId="78" xfId="188" applyNumberFormat="1" applyFont="1" applyFill="1" applyBorder="1" applyAlignment="1" applyProtection="1">
      <alignment horizontal="right" vertical="center"/>
    </xf>
    <xf numFmtId="49" fontId="13" fillId="5" borderId="79" xfId="42" applyNumberFormat="1" applyFont="1" applyFill="1" applyBorder="1" applyAlignment="1" applyProtection="1">
      <alignment horizontal="center" vertical="center"/>
    </xf>
    <xf numFmtId="49" fontId="14" fillId="0" borderId="80" xfId="103" applyNumberFormat="1" applyFont="1" applyBorder="1" applyAlignment="1" applyProtection="1">
      <alignment horizontal="center" vertical="center" shrinkToFit="1"/>
    </xf>
    <xf numFmtId="49" fontId="14" fillId="0" borderId="81" xfId="103" applyNumberFormat="1" applyFont="1" applyBorder="1" applyAlignment="1" applyProtection="1">
      <alignment horizontal="center" vertical="center" shrinkToFit="1"/>
    </xf>
    <xf numFmtId="10" fontId="13" fillId="5" borderId="82" xfId="0" applyNumberFormat="1" applyFont="1" applyFill="1" applyBorder="1" applyAlignment="1">
      <alignment horizontal="right" vertical="center"/>
    </xf>
    <xf numFmtId="10" fontId="14" fillId="4" borderId="83" xfId="0" applyNumberFormat="1" applyFont="1" applyFill="1" applyBorder="1" applyAlignment="1">
      <alignment horizontal="right" vertical="center"/>
    </xf>
    <xf numFmtId="10" fontId="14" fillId="4" borderId="84" xfId="0" applyNumberFormat="1" applyFont="1" applyFill="1" applyBorder="1" applyAlignment="1">
      <alignment horizontal="right" vertical="center"/>
    </xf>
    <xf numFmtId="4" fontId="14" fillId="0" borderId="16" xfId="81" applyNumberFormat="1" applyFont="1" applyBorder="1" applyAlignment="1" applyProtection="1">
      <alignment horizontal="right" vertical="center"/>
    </xf>
    <xf numFmtId="4" fontId="14" fillId="0" borderId="4" xfId="81" applyNumberFormat="1" applyFont="1" applyBorder="1" applyAlignment="1" applyProtection="1">
      <alignment horizontal="right" vertical="center"/>
    </xf>
    <xf numFmtId="4" fontId="13" fillId="5" borderId="19" xfId="55" applyNumberFormat="1" applyFont="1" applyFill="1" applyBorder="1" applyAlignment="1" applyProtection="1">
      <alignment horizontal="right" vertical="center"/>
    </xf>
    <xf numFmtId="0" fontId="13" fillId="8" borderId="20" xfId="51" applyNumberFormat="1" applyFont="1" applyFill="1" applyAlignment="1" applyProtection="1">
      <alignment horizontal="left" vertical="center" wrapText="1"/>
    </xf>
    <xf numFmtId="49" fontId="13" fillId="8" borderId="27" xfId="53" applyNumberFormat="1" applyFont="1" applyFill="1" applyBorder="1" applyAlignment="1" applyProtection="1">
      <alignment horizontal="center" vertical="center"/>
    </xf>
    <xf numFmtId="10" fontId="13" fillId="8" borderId="20" xfId="0" applyNumberFormat="1" applyFont="1" applyFill="1" applyBorder="1" applyAlignment="1">
      <alignment horizontal="right" vertical="center"/>
    </xf>
    <xf numFmtId="0" fontId="13" fillId="7" borderId="17" xfId="40" applyNumberFormat="1" applyFont="1" applyFill="1" applyAlignment="1" applyProtection="1">
      <alignment horizontal="left" vertical="center" wrapText="1"/>
    </xf>
    <xf numFmtId="49" fontId="13" fillId="7" borderId="18" xfId="42" applyNumberFormat="1" applyFont="1" applyFill="1" applyBorder="1" applyAlignment="1" applyProtection="1">
      <alignment horizontal="center" vertical="center"/>
    </xf>
    <xf numFmtId="10" fontId="13" fillId="7" borderId="55" xfId="0" applyNumberFormat="1" applyFont="1" applyFill="1" applyBorder="1" applyAlignment="1">
      <alignment horizontal="right" vertical="center"/>
    </xf>
    <xf numFmtId="10" fontId="13" fillId="7" borderId="38" xfId="0" applyNumberFormat="1" applyFont="1" applyFill="1" applyBorder="1" applyAlignment="1">
      <alignment horizontal="right" vertical="center"/>
    </xf>
    <xf numFmtId="0" fontId="14" fillId="0" borderId="85" xfId="0" applyFont="1" applyBorder="1" applyAlignment="1">
      <alignment horizontal="center" vertical="center" wrapText="1"/>
    </xf>
    <xf numFmtId="4" fontId="13" fillId="7" borderId="73" xfId="55" applyNumberFormat="1" applyFont="1" applyFill="1" applyBorder="1" applyAlignment="1" applyProtection="1">
      <alignment horizontal="right" vertical="center"/>
    </xf>
    <xf numFmtId="4" fontId="14" fillId="0" borderId="57" xfId="47" applyNumberFormat="1" applyFont="1" applyBorder="1" applyAlignment="1" applyProtection="1">
      <alignment horizontal="center" vertical="center"/>
    </xf>
    <xf numFmtId="4" fontId="13" fillId="8" borderId="57" xfId="55" applyNumberFormat="1" applyFont="1" applyFill="1" applyBorder="1" applyAlignment="1" applyProtection="1">
      <alignment horizontal="right" vertical="center"/>
    </xf>
    <xf numFmtId="4" fontId="14" fillId="0" borderId="57" xfId="55" applyNumberFormat="1" applyFont="1" applyBorder="1" applyAlignment="1" applyProtection="1">
      <alignment horizontal="right" vertical="center"/>
    </xf>
    <xf numFmtId="4" fontId="14" fillId="0" borderId="76" xfId="55" applyNumberFormat="1" applyFont="1" applyBorder="1" applyAlignment="1" applyProtection="1">
      <alignment horizontal="right" vertical="center"/>
    </xf>
    <xf numFmtId="0" fontId="14" fillId="4" borderId="52" xfId="74" applyNumberFormat="1" applyFont="1" applyFill="1" applyBorder="1" applyAlignment="1" applyProtection="1">
      <alignment horizontal="left" vertical="center" wrapText="1"/>
    </xf>
    <xf numFmtId="49" fontId="14" fillId="0" borderId="86" xfId="76" applyNumberFormat="1" applyFont="1" applyBorder="1" applyAlignment="1" applyProtection="1">
      <alignment horizontal="center" vertical="center"/>
    </xf>
    <xf numFmtId="10" fontId="14" fillId="9" borderId="54" xfId="0" applyNumberFormat="1" applyFont="1" applyFill="1" applyBorder="1" applyAlignment="1">
      <alignment horizontal="right" vertical="center"/>
    </xf>
    <xf numFmtId="4" fontId="13" fillId="9" borderId="57" xfId="81" applyNumberFormat="1" applyFont="1" applyFill="1" applyBorder="1" applyAlignment="1" applyProtection="1">
      <alignment horizontal="right" vertical="center"/>
    </xf>
    <xf numFmtId="10" fontId="14" fillId="9" borderId="71" xfId="0" applyNumberFormat="1" applyFont="1" applyFill="1" applyBorder="1" applyAlignment="1">
      <alignment horizontal="right" vertical="center"/>
    </xf>
    <xf numFmtId="0" fontId="14" fillId="7" borderId="87" xfId="187" applyNumberFormat="1" applyFont="1" applyFill="1" applyBorder="1" applyAlignment="1" applyProtection="1">
      <alignment horizontal="left" vertical="center" wrapText="1"/>
    </xf>
    <xf numFmtId="0" fontId="14" fillId="0" borderId="87" xfId="38" applyNumberFormat="1" applyFont="1" applyBorder="1" applyAlignment="1" applyProtection="1">
      <alignment horizontal="left" vertical="center" wrapText="1"/>
    </xf>
    <xf numFmtId="0" fontId="13" fillId="8" borderId="87" xfId="17" applyNumberFormat="1" applyFont="1" applyFill="1" applyBorder="1" applyAlignment="1" applyProtection="1">
      <alignment horizontal="left" vertical="center" wrapText="1"/>
    </xf>
    <xf numFmtId="0" fontId="14" fillId="0" borderId="87" xfId="17" applyNumberFormat="1" applyFont="1" applyBorder="1" applyAlignment="1" applyProtection="1">
      <alignment horizontal="left" vertical="center" wrapText="1"/>
    </xf>
    <xf numFmtId="0" fontId="13" fillId="9" borderId="87" xfId="17" applyNumberFormat="1" applyFont="1" applyFill="1" applyBorder="1" applyAlignment="1" applyProtection="1">
      <alignment horizontal="left" vertical="center" wrapText="1"/>
    </xf>
    <xf numFmtId="49" fontId="14" fillId="0" borderId="64" xfId="72" applyFont="1" applyBorder="1" applyAlignment="1" applyProtection="1">
      <alignment horizontal="center" vertical="center"/>
    </xf>
    <xf numFmtId="49" fontId="13" fillId="9" borderId="64" xfId="72" applyFont="1" applyFill="1" applyBorder="1" applyAlignment="1" applyProtection="1">
      <alignment horizontal="center" vertical="center"/>
    </xf>
    <xf numFmtId="49" fontId="13" fillId="9" borderId="63" xfId="76" applyNumberFormat="1" applyFont="1" applyFill="1" applyBorder="1" applyAlignment="1" applyProtection="1">
      <alignment horizontal="center" vertical="center"/>
    </xf>
    <xf numFmtId="10" fontId="13" fillId="9" borderId="54" xfId="0" applyNumberFormat="1" applyFont="1" applyFill="1" applyBorder="1" applyAlignment="1">
      <alignment horizontal="right" vertical="center"/>
    </xf>
    <xf numFmtId="10" fontId="13" fillId="9" borderId="71" xfId="0" applyNumberFormat="1" applyFont="1" applyFill="1" applyBorder="1" applyAlignment="1">
      <alignment horizontal="right" vertical="center"/>
    </xf>
    <xf numFmtId="4" fontId="4" fillId="4" borderId="57" xfId="185" applyNumberFormat="1" applyFill="1" applyBorder="1" applyAlignment="1" applyProtection="1">
      <alignment horizontal="right" vertical="center"/>
    </xf>
    <xf numFmtId="4" fontId="6" fillId="4" borderId="57" xfId="41" applyNumberFormat="1" applyFill="1" applyBorder="1" applyAlignment="1" applyProtection="1">
      <alignment horizontal="center" vertical="center"/>
    </xf>
    <xf numFmtId="4" fontId="13" fillId="7" borderId="57" xfId="185" applyNumberFormat="1" applyFont="1" applyFill="1" applyBorder="1" applyAlignment="1" applyProtection="1">
      <alignment horizontal="right" vertical="center"/>
    </xf>
    <xf numFmtId="4" fontId="13" fillId="8" borderId="57" xfId="185" applyNumberFormat="1" applyFont="1" applyFill="1" applyBorder="1" applyAlignment="1" applyProtection="1">
      <alignment horizontal="right" vertical="center"/>
    </xf>
    <xf numFmtId="4" fontId="4" fillId="4" borderId="88" xfId="185" applyNumberFormat="1" applyFill="1" applyBorder="1" applyAlignment="1" applyProtection="1">
      <alignment horizontal="right" vertical="center"/>
    </xf>
    <xf numFmtId="4" fontId="4" fillId="4" borderId="89" xfId="185" applyNumberFormat="1" applyFill="1" applyBorder="1" applyAlignment="1" applyProtection="1">
      <alignment horizontal="right" vertical="center"/>
    </xf>
    <xf numFmtId="0" fontId="17" fillId="0" borderId="1" xfId="1" applyNumberFormat="1" applyFont="1" applyAlignment="1" applyProtection="1">
      <alignment horizontal="center" vertical="center" wrapText="1"/>
    </xf>
    <xf numFmtId="0" fontId="17" fillId="0" borderId="1" xfId="19" applyNumberFormat="1" applyFont="1" applyAlignment="1" applyProtection="1">
      <alignment horizontal="center" vertical="center"/>
    </xf>
    <xf numFmtId="49" fontId="4" fillId="0" borderId="57" xfId="60" applyFont="1" applyBorder="1" applyAlignment="1" applyProtection="1">
      <alignment horizontal="center"/>
    </xf>
    <xf numFmtId="0" fontId="4" fillId="0" borderId="87" xfId="17" applyNumberFormat="1" applyFont="1" applyBorder="1" applyAlignment="1" applyProtection="1">
      <alignment horizontal="left" vertical="center" wrapText="1"/>
    </xf>
    <xf numFmtId="4" fontId="4" fillId="0" borderId="57" xfId="79" applyNumberFormat="1" applyFont="1" applyBorder="1" applyAlignment="1" applyProtection="1">
      <alignment horizontal="right" vertical="center"/>
    </xf>
    <xf numFmtId="4" fontId="4" fillId="0" borderId="57" xfId="47" applyNumberFormat="1" applyFont="1" applyBorder="1" applyAlignment="1" applyProtection="1">
      <alignment horizontal="center" vertical="center"/>
    </xf>
    <xf numFmtId="4" fontId="4" fillId="0" borderId="57" xfId="81" applyNumberFormat="1" applyFont="1" applyBorder="1" applyAlignment="1" applyProtection="1">
      <alignment horizontal="right" vertical="center"/>
    </xf>
    <xf numFmtId="4" fontId="4" fillId="0" borderId="90" xfId="81" applyNumberFormat="1" applyFont="1" applyBorder="1" applyAlignment="1" applyProtection="1">
      <alignment horizontal="right" vertical="center"/>
    </xf>
    <xf numFmtId="4" fontId="4" fillId="0" borderId="91" xfId="81" applyNumberFormat="1" applyFont="1" applyBorder="1" applyAlignment="1" applyProtection="1">
      <alignment horizontal="right" vertical="center"/>
    </xf>
    <xf numFmtId="4" fontId="3" fillId="8" borderId="57" xfId="79" applyNumberFormat="1" applyFont="1" applyFill="1" applyBorder="1" applyAlignment="1" applyProtection="1">
      <alignment horizontal="right" vertical="center"/>
    </xf>
    <xf numFmtId="4" fontId="4" fillId="0" borderId="88" xfId="79" applyNumberFormat="1" applyFont="1" applyBorder="1" applyAlignment="1" applyProtection="1">
      <alignment horizontal="right" vertical="center"/>
    </xf>
    <xf numFmtId="4" fontId="4" fillId="0" borderId="89" xfId="79" applyNumberFormat="1" applyFont="1" applyBorder="1" applyAlignment="1" applyProtection="1">
      <alignment horizontal="right" vertical="center"/>
    </xf>
    <xf numFmtId="4" fontId="4" fillId="7" borderId="92" xfId="79" applyNumberFormat="1" applyFont="1" applyFill="1" applyBorder="1" applyAlignment="1" applyProtection="1">
      <alignment horizontal="right" vertical="center"/>
    </xf>
    <xf numFmtId="4" fontId="4" fillId="7" borderId="93" xfId="79" applyNumberFormat="1" applyFont="1" applyFill="1" applyBorder="1" applyAlignment="1" applyProtection="1">
      <alignment horizontal="right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J22" sqref="J22"/>
    </sheetView>
  </sheetViews>
  <sheetFormatPr defaultRowHeight="12.75" x14ac:dyDescent="0.25"/>
  <cols>
    <col min="1" max="1" width="46.5703125" style="8" customWidth="1"/>
    <col min="2" max="2" width="23.5703125" style="8" customWidth="1"/>
    <col min="3" max="4" width="15.85546875" style="8" customWidth="1"/>
    <col min="5" max="5" width="8.85546875" style="8" customWidth="1"/>
    <col min="6" max="6" width="15" style="8" customWidth="1"/>
    <col min="7" max="7" width="9.85546875" style="8" customWidth="1"/>
    <col min="8" max="8" width="4.85546875" style="8" customWidth="1"/>
    <col min="9" max="16384" width="9.140625" style="8"/>
  </cols>
  <sheetData>
    <row r="1" spans="1:7" s="35" customFormat="1" ht="15" customHeight="1" x14ac:dyDescent="0.25">
      <c r="A1" s="130" t="s">
        <v>130</v>
      </c>
      <c r="B1" s="130"/>
      <c r="C1" s="130"/>
      <c r="D1" s="130"/>
      <c r="E1" s="130"/>
      <c r="F1" s="130"/>
      <c r="G1" s="130"/>
    </row>
    <row r="2" spans="1:7" s="35" customFormat="1" ht="15" customHeight="1" x14ac:dyDescent="0.25">
      <c r="A2" s="130"/>
      <c r="B2" s="130"/>
      <c r="C2" s="130"/>
      <c r="D2" s="130"/>
      <c r="E2" s="130"/>
      <c r="F2" s="130"/>
      <c r="G2" s="130"/>
    </row>
    <row r="3" spans="1:7" s="35" customFormat="1" ht="15.75" x14ac:dyDescent="0.25">
      <c r="A3" s="131" t="s">
        <v>143</v>
      </c>
      <c r="B3" s="131"/>
      <c r="C3" s="131"/>
      <c r="D3" s="131"/>
      <c r="E3" s="131"/>
      <c r="F3" s="131"/>
      <c r="G3" s="131"/>
    </row>
    <row r="4" spans="1:7" s="39" customFormat="1" x14ac:dyDescent="0.2">
      <c r="A4" s="36" t="s">
        <v>0</v>
      </c>
      <c r="B4" s="37"/>
      <c r="C4" s="37"/>
      <c r="D4" s="38"/>
      <c r="E4" s="38"/>
      <c r="F4" s="38"/>
    </row>
    <row r="5" spans="1:7" s="39" customFormat="1" ht="57" customHeight="1" x14ac:dyDescent="0.2">
      <c r="A5" s="1" t="s">
        <v>1</v>
      </c>
      <c r="B5" s="1" t="s">
        <v>2</v>
      </c>
      <c r="C5" s="2" t="s">
        <v>144</v>
      </c>
      <c r="D5" s="2" t="s">
        <v>145</v>
      </c>
      <c r="E5" s="4" t="s">
        <v>129</v>
      </c>
      <c r="F5" s="2" t="s">
        <v>138</v>
      </c>
      <c r="G5" s="103" t="s">
        <v>131</v>
      </c>
    </row>
    <row r="6" spans="1:7" s="39" customFormat="1" ht="13.5" thickBot="1" x14ac:dyDescent="0.25">
      <c r="A6" s="20" t="s">
        <v>3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x14ac:dyDescent="0.25">
      <c r="A7" s="99" t="s">
        <v>4</v>
      </c>
      <c r="B7" s="100" t="s">
        <v>5</v>
      </c>
      <c r="C7" s="126">
        <v>1947119252.9400001</v>
      </c>
      <c r="D7" s="126">
        <v>1490764380.99</v>
      </c>
      <c r="E7" s="101">
        <f>D7/C7</f>
        <v>0.76562561781414296</v>
      </c>
      <c r="F7" s="104">
        <v>1677453340.6700001</v>
      </c>
      <c r="G7" s="102">
        <f>D7/F7</f>
        <v>0.88870691353749742</v>
      </c>
    </row>
    <row r="8" spans="1:7" x14ac:dyDescent="0.25">
      <c r="A8" s="9" t="s">
        <v>6</v>
      </c>
      <c r="B8" s="42"/>
      <c r="C8" s="125"/>
      <c r="D8" s="125"/>
      <c r="E8" s="40"/>
      <c r="F8" s="105"/>
      <c r="G8" s="43"/>
    </row>
    <row r="9" spans="1:7" ht="15.75" customHeight="1" x14ac:dyDescent="0.25">
      <c r="A9" s="96" t="s">
        <v>7</v>
      </c>
      <c r="B9" s="97" t="s">
        <v>8</v>
      </c>
      <c r="C9" s="127">
        <v>961521400</v>
      </c>
      <c r="D9" s="127">
        <v>697558973.27999997</v>
      </c>
      <c r="E9" s="83">
        <f t="shared" ref="E9:E14" si="0">D9/C9</f>
        <v>0.72547420502549398</v>
      </c>
      <c r="F9" s="106">
        <v>648283945.74000001</v>
      </c>
      <c r="G9" s="98">
        <f>D9/F9</f>
        <v>1.0760084032063353</v>
      </c>
    </row>
    <row r="10" spans="1:7" ht="15" customHeight="1" x14ac:dyDescent="0.25">
      <c r="A10" s="10" t="s">
        <v>9</v>
      </c>
      <c r="B10" s="44" t="s">
        <v>10</v>
      </c>
      <c r="C10" s="124">
        <v>752340000</v>
      </c>
      <c r="D10" s="124">
        <v>549123725.74000001</v>
      </c>
      <c r="E10" s="41">
        <f t="shared" si="0"/>
        <v>0.7298877179732568</v>
      </c>
      <c r="F10" s="107">
        <v>494720975.92000002</v>
      </c>
      <c r="G10" s="45">
        <f>D10/F10</f>
        <v>1.1099665315763714</v>
      </c>
    </row>
    <row r="11" spans="1:7" ht="38.25" x14ac:dyDescent="0.25">
      <c r="A11" s="10" t="s">
        <v>11</v>
      </c>
      <c r="B11" s="44" t="s">
        <v>12</v>
      </c>
      <c r="C11" s="124">
        <v>9376400</v>
      </c>
      <c r="D11" s="124">
        <v>7771120.0800000001</v>
      </c>
      <c r="E11" s="41">
        <f t="shared" si="0"/>
        <v>0.82879570837421612</v>
      </c>
      <c r="F11" s="107">
        <v>8321770.21</v>
      </c>
      <c r="G11" s="45">
        <f t="shared" ref="G11:G24" si="1">D11/F11</f>
        <v>0.93383016880972014</v>
      </c>
    </row>
    <row r="12" spans="1:7" x14ac:dyDescent="0.25">
      <c r="A12" s="10" t="s">
        <v>13</v>
      </c>
      <c r="B12" s="44" t="s">
        <v>14</v>
      </c>
      <c r="C12" s="124">
        <v>98772000</v>
      </c>
      <c r="D12" s="124">
        <v>65361516.960000001</v>
      </c>
      <c r="E12" s="41">
        <f t="shared" si="0"/>
        <v>0.66174135341999762</v>
      </c>
      <c r="F12" s="107">
        <v>68071392.859999999</v>
      </c>
      <c r="G12" s="45">
        <f t="shared" si="1"/>
        <v>0.96019067943014913</v>
      </c>
    </row>
    <row r="13" spans="1:7" x14ac:dyDescent="0.25">
      <c r="A13" s="10" t="s">
        <v>15</v>
      </c>
      <c r="B13" s="44" t="s">
        <v>16</v>
      </c>
      <c r="C13" s="124">
        <v>36973000</v>
      </c>
      <c r="D13" s="124">
        <v>19102174.609999999</v>
      </c>
      <c r="E13" s="41">
        <f t="shared" si="0"/>
        <v>0.51665200578800741</v>
      </c>
      <c r="F13" s="107">
        <v>14453994.470000001</v>
      </c>
      <c r="G13" s="45">
        <f t="shared" si="1"/>
        <v>1.3215844692377274</v>
      </c>
    </row>
    <row r="14" spans="1:7" x14ac:dyDescent="0.25">
      <c r="A14" s="10" t="s">
        <v>17</v>
      </c>
      <c r="B14" s="44" t="s">
        <v>18</v>
      </c>
      <c r="C14" s="124">
        <v>9485000</v>
      </c>
      <c r="D14" s="124">
        <v>10583276.699999999</v>
      </c>
      <c r="E14" s="41">
        <f t="shared" si="0"/>
        <v>1.1157909014232998</v>
      </c>
      <c r="F14" s="107">
        <v>6748047.0099999998</v>
      </c>
      <c r="G14" s="45">
        <f t="shared" si="1"/>
        <v>1.5683466170755085</v>
      </c>
    </row>
    <row r="15" spans="1:7" ht="38.25" x14ac:dyDescent="0.25">
      <c r="A15" s="10" t="s">
        <v>19</v>
      </c>
      <c r="B15" s="44" t="s">
        <v>20</v>
      </c>
      <c r="C15" s="124">
        <v>35893000</v>
      </c>
      <c r="D15" s="124">
        <v>24240614.73</v>
      </c>
      <c r="E15" s="41">
        <f t="shared" ref="E15:E23" si="2">D15/C15</f>
        <v>0.67535772239712477</v>
      </c>
      <c r="F15" s="107">
        <v>37161122.229999997</v>
      </c>
      <c r="G15" s="45">
        <f t="shared" si="1"/>
        <v>0.65231115949535745</v>
      </c>
    </row>
    <row r="16" spans="1:7" ht="25.5" x14ac:dyDescent="0.25">
      <c r="A16" s="10" t="s">
        <v>21</v>
      </c>
      <c r="B16" s="44" t="s">
        <v>22</v>
      </c>
      <c r="C16" s="124">
        <v>1365000</v>
      </c>
      <c r="D16" s="124">
        <v>1816931</v>
      </c>
      <c r="E16" s="41">
        <f t="shared" si="2"/>
        <v>1.3310849816849817</v>
      </c>
      <c r="F16" s="107">
        <v>1031660.69</v>
      </c>
      <c r="G16" s="45">
        <f t="shared" si="1"/>
        <v>1.7611711075276117</v>
      </c>
    </row>
    <row r="17" spans="1:7" ht="38.25" x14ac:dyDescent="0.25">
      <c r="A17" s="10" t="s">
        <v>23</v>
      </c>
      <c r="B17" s="44" t="s">
        <v>24</v>
      </c>
      <c r="C17" s="124">
        <v>562000</v>
      </c>
      <c r="D17" s="124">
        <v>1389701.23</v>
      </c>
      <c r="E17" s="41">
        <f t="shared" si="2"/>
        <v>2.4727779893238435</v>
      </c>
      <c r="F17" s="107">
        <v>3953320.88</v>
      </c>
      <c r="G17" s="45">
        <f t="shared" si="1"/>
        <v>0.35152755675122432</v>
      </c>
    </row>
    <row r="18" spans="1:7" ht="25.5" x14ac:dyDescent="0.25">
      <c r="A18" s="10" t="s">
        <v>25</v>
      </c>
      <c r="B18" s="44" t="s">
        <v>26</v>
      </c>
      <c r="C18" s="124">
        <v>8736000</v>
      </c>
      <c r="D18" s="124">
        <v>6499467.9800000004</v>
      </c>
      <c r="E18" s="41">
        <f t="shared" si="2"/>
        <v>0.74398671932234439</v>
      </c>
      <c r="F18" s="107">
        <v>4559204.7</v>
      </c>
      <c r="G18" s="45">
        <f t="shared" si="1"/>
        <v>1.4255705561981018</v>
      </c>
    </row>
    <row r="19" spans="1:7" x14ac:dyDescent="0.25">
      <c r="A19" s="10" t="s">
        <v>27</v>
      </c>
      <c r="B19" s="44" t="s">
        <v>28</v>
      </c>
      <c r="C19" s="124">
        <v>7019000</v>
      </c>
      <c r="D19" s="124">
        <v>10539004.6</v>
      </c>
      <c r="E19" s="41">
        <f t="shared" si="2"/>
        <v>1.5014965949565464</v>
      </c>
      <c r="F19" s="107">
        <v>8193415.7199999997</v>
      </c>
      <c r="G19" s="45">
        <f t="shared" si="1"/>
        <v>1.286277293885437</v>
      </c>
    </row>
    <row r="20" spans="1:7" x14ac:dyDescent="0.25">
      <c r="A20" s="10" t="s">
        <v>29</v>
      </c>
      <c r="B20" s="44" t="s">
        <v>30</v>
      </c>
      <c r="C20" s="124">
        <v>1000000</v>
      </c>
      <c r="D20" s="124">
        <v>1131439.6499999999</v>
      </c>
      <c r="E20" s="41">
        <f t="shared" si="2"/>
        <v>1.1314396499999999</v>
      </c>
      <c r="F20" s="107">
        <v>1069041.05</v>
      </c>
      <c r="G20" s="45">
        <f t="shared" si="1"/>
        <v>1.0583687595532463</v>
      </c>
    </row>
    <row r="21" spans="1:7" x14ac:dyDescent="0.25">
      <c r="A21" s="96" t="s">
        <v>31</v>
      </c>
      <c r="B21" s="97" t="s">
        <v>32</v>
      </c>
      <c r="C21" s="127">
        <v>985597852.94000006</v>
      </c>
      <c r="D21" s="127">
        <v>793205407.71000004</v>
      </c>
      <c r="E21" s="83">
        <f t="shared" si="2"/>
        <v>0.80479620094940263</v>
      </c>
      <c r="F21" s="106">
        <v>1029169394.9299999</v>
      </c>
      <c r="G21" s="98">
        <f t="shared" si="1"/>
        <v>0.77072385908245045</v>
      </c>
    </row>
    <row r="22" spans="1:7" ht="38.25" x14ac:dyDescent="0.25">
      <c r="A22" s="10" t="s">
        <v>33</v>
      </c>
      <c r="B22" s="44" t="s">
        <v>34</v>
      </c>
      <c r="C22" s="124">
        <v>1121200649.1500001</v>
      </c>
      <c r="D22" s="124">
        <v>928877694.91999996</v>
      </c>
      <c r="E22" s="41">
        <f t="shared" si="2"/>
        <v>0.82846696139910081</v>
      </c>
      <c r="F22" s="107">
        <v>1019664086.9400001</v>
      </c>
      <c r="G22" s="45">
        <f t="shared" si="1"/>
        <v>0.91096441153238117</v>
      </c>
    </row>
    <row r="23" spans="1:7" x14ac:dyDescent="0.25">
      <c r="A23" s="10" t="s">
        <v>35</v>
      </c>
      <c r="B23" s="44" t="s">
        <v>36</v>
      </c>
      <c r="C23" s="124">
        <v>252082</v>
      </c>
      <c r="D23" s="124">
        <v>378282</v>
      </c>
      <c r="E23" s="41">
        <f t="shared" si="2"/>
        <v>1.5006307471378362</v>
      </c>
      <c r="F23" s="107">
        <v>14181841</v>
      </c>
      <c r="G23" s="45">
        <f t="shared" si="1"/>
        <v>2.6673687851950956E-2</v>
      </c>
    </row>
    <row r="24" spans="1:7" ht="51.75" thickBot="1" x14ac:dyDescent="0.3">
      <c r="A24" s="10" t="s">
        <v>37</v>
      </c>
      <c r="B24" s="46" t="s">
        <v>38</v>
      </c>
      <c r="C24" s="128">
        <v>-135964878.21000001</v>
      </c>
      <c r="D24" s="129">
        <v>-136050569.21000001</v>
      </c>
      <c r="E24" s="47">
        <f>D24/C24</f>
        <v>1.0006302436418002</v>
      </c>
      <c r="F24" s="108">
        <v>-4676533.01</v>
      </c>
      <c r="G24" s="48">
        <f t="shared" si="1"/>
        <v>29.092186224084841</v>
      </c>
    </row>
  </sheetData>
  <mergeCells count="2">
    <mergeCell ref="A1:G2"/>
    <mergeCell ref="A3:G3"/>
  </mergeCells>
  <pageMargins left="0.39370078740157483" right="0" top="0" bottom="0" header="0" footer="0"/>
  <pageSetup paperSize="9" scale="6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I18" sqref="I18"/>
    </sheetView>
  </sheetViews>
  <sheetFormatPr defaultRowHeight="12.75" x14ac:dyDescent="0.2"/>
  <cols>
    <col min="1" max="1" width="46" style="15" customWidth="1"/>
    <col min="2" max="2" width="23.140625" style="28" customWidth="1"/>
    <col min="3" max="3" width="17.140625" style="28" customWidth="1"/>
    <col min="4" max="4" width="16.7109375" style="28" customWidth="1"/>
    <col min="5" max="5" width="8.42578125" style="28" customWidth="1"/>
    <col min="6" max="6" width="17.7109375" style="15" customWidth="1"/>
    <col min="7" max="7" width="9" style="15" customWidth="1"/>
    <col min="8" max="16384" width="9.140625" style="15"/>
  </cols>
  <sheetData>
    <row r="1" spans="1:7" x14ac:dyDescent="0.2">
      <c r="A1" s="14"/>
      <c r="B1" s="21"/>
      <c r="C1" s="21"/>
      <c r="D1" s="21"/>
      <c r="E1" s="12"/>
    </row>
    <row r="2" spans="1:7" x14ac:dyDescent="0.2">
      <c r="A2" s="7" t="s">
        <v>40</v>
      </c>
      <c r="B2" s="22"/>
      <c r="C2" s="23"/>
      <c r="D2" s="11"/>
      <c r="E2" s="12"/>
    </row>
    <row r="3" spans="1:7" x14ac:dyDescent="0.2">
      <c r="A3" s="17"/>
      <c r="B3" s="24"/>
      <c r="C3" s="25"/>
      <c r="D3" s="26"/>
      <c r="E3" s="27"/>
    </row>
    <row r="4" spans="1:7" ht="52.5" customHeight="1" x14ac:dyDescent="0.2">
      <c r="A4" s="1" t="s">
        <v>1</v>
      </c>
      <c r="B4" s="1" t="s">
        <v>133</v>
      </c>
      <c r="C4" s="2" t="s">
        <v>144</v>
      </c>
      <c r="D4" s="2" t="s">
        <v>145</v>
      </c>
      <c r="E4" s="4" t="s">
        <v>129</v>
      </c>
      <c r="F4" s="2" t="s">
        <v>138</v>
      </c>
      <c r="G4" s="49" t="s">
        <v>131</v>
      </c>
    </row>
    <row r="5" spans="1:7" ht="13.5" thickBot="1" x14ac:dyDescent="0.25">
      <c r="A5" s="20" t="s">
        <v>3</v>
      </c>
      <c r="B5" s="3">
        <v>2</v>
      </c>
      <c r="C5" s="3">
        <v>3</v>
      </c>
      <c r="D5" s="3">
        <v>4</v>
      </c>
      <c r="E5" s="50">
        <v>5</v>
      </c>
      <c r="F5" s="3">
        <v>6</v>
      </c>
      <c r="G5" s="51">
        <v>7</v>
      </c>
    </row>
    <row r="6" spans="1:7" s="28" customFormat="1" x14ac:dyDescent="0.25">
      <c r="A6" s="114" t="s">
        <v>41</v>
      </c>
      <c r="B6" s="73" t="s">
        <v>5</v>
      </c>
      <c r="C6" s="142">
        <v>2363116452.9299998</v>
      </c>
      <c r="D6" s="143">
        <v>1647253366.29</v>
      </c>
      <c r="E6" s="74">
        <f>D6/C6</f>
        <v>0.69706821441135081</v>
      </c>
      <c r="F6" s="76">
        <v>1587521977.1600001</v>
      </c>
      <c r="G6" s="75">
        <f>D6/F6</f>
        <v>1.0376255510092884</v>
      </c>
    </row>
    <row r="7" spans="1:7" s="28" customFormat="1" x14ac:dyDescent="0.25">
      <c r="A7" s="115" t="s">
        <v>6</v>
      </c>
      <c r="B7" s="52"/>
      <c r="C7" s="135"/>
      <c r="D7" s="135"/>
      <c r="E7" s="40"/>
      <c r="F7" s="77"/>
      <c r="G7" s="63"/>
    </row>
    <row r="8" spans="1:7" s="28" customFormat="1" x14ac:dyDescent="0.25">
      <c r="A8" s="116" t="s">
        <v>42</v>
      </c>
      <c r="B8" s="82" t="s">
        <v>43</v>
      </c>
      <c r="C8" s="139">
        <v>286492086.20999998</v>
      </c>
      <c r="D8" s="139">
        <v>179200307.00999999</v>
      </c>
      <c r="E8" s="83">
        <f t="shared" ref="E8:E16" si="0">D8/C8</f>
        <v>0.62549827948352255</v>
      </c>
      <c r="F8" s="85">
        <v>162897049.30000001</v>
      </c>
      <c r="G8" s="64">
        <f>D8/F8</f>
        <v>1.1000831984376527</v>
      </c>
    </row>
    <row r="9" spans="1:7" s="28" customFormat="1" ht="38.25" x14ac:dyDescent="0.25">
      <c r="A9" s="117" t="s">
        <v>44</v>
      </c>
      <c r="B9" s="53" t="s">
        <v>45</v>
      </c>
      <c r="C9" s="134">
        <v>9878470</v>
      </c>
      <c r="D9" s="134">
        <v>6425382.2699999996</v>
      </c>
      <c r="E9" s="41">
        <f t="shared" si="0"/>
        <v>0.65044306152673437</v>
      </c>
      <c r="F9" s="78">
        <v>5007914.45</v>
      </c>
      <c r="G9" s="65">
        <f>D9/F9</f>
        <v>1.2830455340546001</v>
      </c>
    </row>
    <row r="10" spans="1:7" s="28" customFormat="1" ht="51" x14ac:dyDescent="0.25">
      <c r="A10" s="117" t="s">
        <v>46</v>
      </c>
      <c r="B10" s="53" t="s">
        <v>47</v>
      </c>
      <c r="C10" s="134">
        <v>1104940</v>
      </c>
      <c r="D10" s="134">
        <v>373293.78</v>
      </c>
      <c r="E10" s="41">
        <f t="shared" si="0"/>
        <v>0.33784076963455034</v>
      </c>
      <c r="F10" s="78">
        <v>527374.79</v>
      </c>
      <c r="G10" s="65">
        <f t="shared" ref="G10:G54" si="1">D10/F10</f>
        <v>0.70783394860417959</v>
      </c>
    </row>
    <row r="11" spans="1:7" s="28" customFormat="1" ht="51" x14ac:dyDescent="0.25">
      <c r="A11" s="117" t="s">
        <v>48</v>
      </c>
      <c r="B11" s="53" t="s">
        <v>49</v>
      </c>
      <c r="C11" s="134">
        <v>134204880.61</v>
      </c>
      <c r="D11" s="134">
        <v>87360934.5</v>
      </c>
      <c r="E11" s="41">
        <f t="shared" si="0"/>
        <v>0.6509519929746167</v>
      </c>
      <c r="F11" s="78">
        <v>85868152.060000002</v>
      </c>
      <c r="G11" s="65">
        <f t="shared" si="1"/>
        <v>1.0173845879314711</v>
      </c>
    </row>
    <row r="12" spans="1:7" s="28" customFormat="1" ht="38.25" x14ac:dyDescent="0.25">
      <c r="A12" s="117" t="s">
        <v>50</v>
      </c>
      <c r="B12" s="53" t="s">
        <v>51</v>
      </c>
      <c r="C12" s="134">
        <v>23393410</v>
      </c>
      <c r="D12" s="134">
        <v>15294579.050000001</v>
      </c>
      <c r="E12" s="41">
        <f t="shared" si="0"/>
        <v>0.65379861465258804</v>
      </c>
      <c r="F12" s="78">
        <v>15779955.77</v>
      </c>
      <c r="G12" s="65">
        <f t="shared" si="1"/>
        <v>0.96924093279635348</v>
      </c>
    </row>
    <row r="13" spans="1:7" s="28" customFormat="1" ht="25.5" x14ac:dyDescent="0.25">
      <c r="A13" s="109" t="s">
        <v>142</v>
      </c>
      <c r="B13" s="119" t="s">
        <v>139</v>
      </c>
      <c r="C13" s="134">
        <v>2872751.22</v>
      </c>
      <c r="D13" s="134">
        <v>2844623.41</v>
      </c>
      <c r="E13" s="41"/>
      <c r="F13" s="78">
        <v>355857.46</v>
      </c>
      <c r="G13" s="65"/>
    </row>
    <row r="14" spans="1:7" s="28" customFormat="1" ht="25.5" x14ac:dyDescent="0.25">
      <c r="A14" s="117" t="s">
        <v>134</v>
      </c>
      <c r="B14" s="53" t="s">
        <v>53</v>
      </c>
      <c r="C14" s="134">
        <v>7971395.1799999997</v>
      </c>
      <c r="D14" s="134">
        <v>0</v>
      </c>
      <c r="E14" s="41">
        <f t="shared" si="0"/>
        <v>0</v>
      </c>
      <c r="F14" s="78">
        <v>0</v>
      </c>
      <c r="G14" s="65">
        <v>0</v>
      </c>
    </row>
    <row r="15" spans="1:7" s="28" customFormat="1" x14ac:dyDescent="0.25">
      <c r="A15" s="117" t="s">
        <v>52</v>
      </c>
      <c r="B15" s="53" t="s">
        <v>55</v>
      </c>
      <c r="C15" s="134">
        <v>107066239.2</v>
      </c>
      <c r="D15" s="134">
        <v>66901494</v>
      </c>
      <c r="E15" s="41">
        <f t="shared" si="0"/>
        <v>0.62486078244541532</v>
      </c>
      <c r="F15" s="78">
        <v>55357794.770000003</v>
      </c>
      <c r="G15" s="65">
        <f t="shared" si="1"/>
        <v>1.2085288851906337</v>
      </c>
    </row>
    <row r="16" spans="1:7" s="28" customFormat="1" x14ac:dyDescent="0.25">
      <c r="A16" s="116" t="s">
        <v>54</v>
      </c>
      <c r="B16" s="82" t="s">
        <v>57</v>
      </c>
      <c r="C16" s="139">
        <v>25300973</v>
      </c>
      <c r="D16" s="139">
        <v>13552125.640000001</v>
      </c>
      <c r="E16" s="83">
        <f t="shared" si="0"/>
        <v>0.53563654014412809</v>
      </c>
      <c r="F16" s="85">
        <v>12744625.42</v>
      </c>
      <c r="G16" s="84">
        <f t="shared" si="1"/>
        <v>1.0633600591142365</v>
      </c>
    </row>
    <row r="17" spans="1:7" s="28" customFormat="1" ht="25.5" x14ac:dyDescent="0.25">
      <c r="A17" s="117" t="s">
        <v>56</v>
      </c>
      <c r="B17" s="54" t="s">
        <v>132</v>
      </c>
      <c r="C17" s="136">
        <v>0</v>
      </c>
      <c r="D17" s="136">
        <v>0</v>
      </c>
      <c r="E17" s="41">
        <v>0</v>
      </c>
      <c r="F17" s="78">
        <v>0</v>
      </c>
      <c r="G17" s="65">
        <v>0</v>
      </c>
    </row>
    <row r="18" spans="1:7" s="28" customFormat="1" ht="38.25" x14ac:dyDescent="0.25">
      <c r="A18" s="117" t="s">
        <v>58</v>
      </c>
      <c r="B18" s="53" t="s">
        <v>59</v>
      </c>
      <c r="C18" s="134">
        <v>17514705</v>
      </c>
      <c r="D18" s="134">
        <v>11056439.85</v>
      </c>
      <c r="E18" s="41">
        <f t="shared" ref="E18:E52" si="2">D18/C18</f>
        <v>0.63126611895547191</v>
      </c>
      <c r="F18" s="78">
        <v>9875676.6899999995</v>
      </c>
      <c r="G18" s="65">
        <f t="shared" si="1"/>
        <v>1.1195627598051714</v>
      </c>
    </row>
    <row r="19" spans="1:7" s="28" customFormat="1" x14ac:dyDescent="0.25">
      <c r="A19" s="117" t="s">
        <v>60</v>
      </c>
      <c r="B19" s="53" t="s">
        <v>61</v>
      </c>
      <c r="C19" s="134">
        <v>7121568</v>
      </c>
      <c r="D19" s="134">
        <v>2201157.02</v>
      </c>
      <c r="E19" s="41">
        <f t="shared" si="2"/>
        <v>0.3090831990932334</v>
      </c>
      <c r="F19" s="78">
        <v>2584381.39</v>
      </c>
      <c r="G19" s="65">
        <f t="shared" si="1"/>
        <v>0.85171524161145573</v>
      </c>
    </row>
    <row r="20" spans="1:7" s="28" customFormat="1" ht="25.5" x14ac:dyDescent="0.25">
      <c r="A20" s="117" t="s">
        <v>62</v>
      </c>
      <c r="B20" s="110" t="s">
        <v>63</v>
      </c>
      <c r="C20" s="134">
        <v>664700</v>
      </c>
      <c r="D20" s="134">
        <v>294528.77</v>
      </c>
      <c r="E20" s="41">
        <f t="shared" si="2"/>
        <v>0.44310030088761848</v>
      </c>
      <c r="F20" s="78">
        <v>284567.34000000003</v>
      </c>
      <c r="G20" s="65">
        <f t="shared" si="1"/>
        <v>1.0350055280412713</v>
      </c>
    </row>
    <row r="21" spans="1:7" s="28" customFormat="1" x14ac:dyDescent="0.25">
      <c r="A21" s="116" t="s">
        <v>64</v>
      </c>
      <c r="B21" s="82" t="s">
        <v>65</v>
      </c>
      <c r="C21" s="139">
        <v>65248741.969999999</v>
      </c>
      <c r="D21" s="139">
        <v>28971603.370000001</v>
      </c>
      <c r="E21" s="83">
        <f t="shared" si="2"/>
        <v>0.44401780778119115</v>
      </c>
      <c r="F21" s="85">
        <v>18765667.109999999</v>
      </c>
      <c r="G21" s="84">
        <f t="shared" si="1"/>
        <v>1.5438621606242489</v>
      </c>
    </row>
    <row r="22" spans="1:7" s="28" customFormat="1" x14ac:dyDescent="0.25">
      <c r="A22" s="117" t="s">
        <v>66</v>
      </c>
      <c r="B22" s="53" t="s">
        <v>67</v>
      </c>
      <c r="C22" s="134">
        <v>120000</v>
      </c>
      <c r="D22" s="134">
        <v>43000</v>
      </c>
      <c r="E22" s="41">
        <f t="shared" si="2"/>
        <v>0.35833333333333334</v>
      </c>
      <c r="F22" s="78">
        <v>615000</v>
      </c>
      <c r="G22" s="65">
        <v>0</v>
      </c>
    </row>
    <row r="23" spans="1:7" s="28" customFormat="1" x14ac:dyDescent="0.25">
      <c r="A23" s="117" t="s">
        <v>68</v>
      </c>
      <c r="B23" s="53" t="s">
        <v>69</v>
      </c>
      <c r="C23" s="134">
        <v>2433910</v>
      </c>
      <c r="D23" s="134">
        <v>673657.37</v>
      </c>
      <c r="E23" s="41">
        <f t="shared" si="2"/>
        <v>0.27677990147540377</v>
      </c>
      <c r="F23" s="78">
        <v>1328303.03</v>
      </c>
      <c r="G23" s="65">
        <f t="shared" si="1"/>
        <v>0.50715639036071458</v>
      </c>
    </row>
    <row r="24" spans="1:7" s="28" customFormat="1" x14ac:dyDescent="0.25">
      <c r="A24" s="117" t="s">
        <v>70</v>
      </c>
      <c r="B24" s="53" t="s">
        <v>71</v>
      </c>
      <c r="C24" s="134">
        <v>43988545</v>
      </c>
      <c r="D24" s="134">
        <v>15302408.09</v>
      </c>
      <c r="E24" s="41">
        <f t="shared" si="2"/>
        <v>0.34787256750592682</v>
      </c>
      <c r="F24" s="78">
        <v>9723584.6199999992</v>
      </c>
      <c r="G24" s="65">
        <f t="shared" si="1"/>
        <v>1.5737414428959844</v>
      </c>
    </row>
    <row r="25" spans="1:7" s="28" customFormat="1" x14ac:dyDescent="0.2">
      <c r="A25" s="133" t="s">
        <v>147</v>
      </c>
      <c r="B25" s="132" t="s">
        <v>146</v>
      </c>
      <c r="C25" s="134">
        <v>406742.41</v>
      </c>
      <c r="D25" s="134">
        <v>0</v>
      </c>
      <c r="E25" s="41">
        <f t="shared" si="2"/>
        <v>0</v>
      </c>
      <c r="F25" s="78">
        <v>0</v>
      </c>
      <c r="G25" s="65">
        <v>0</v>
      </c>
    </row>
    <row r="26" spans="1:7" s="28" customFormat="1" ht="25.5" x14ac:dyDescent="0.25">
      <c r="A26" s="117" t="s">
        <v>72</v>
      </c>
      <c r="B26" s="53" t="s">
        <v>73</v>
      </c>
      <c r="C26" s="134">
        <v>18299544.559999999</v>
      </c>
      <c r="D26" s="134">
        <v>12952537.91</v>
      </c>
      <c r="E26" s="41">
        <f t="shared" si="2"/>
        <v>0.70780657231832234</v>
      </c>
      <c r="F26" s="78">
        <v>7098779.46</v>
      </c>
      <c r="G26" s="65">
        <f t="shared" si="1"/>
        <v>1.8246147782142819</v>
      </c>
    </row>
    <row r="27" spans="1:7" s="28" customFormat="1" x14ac:dyDescent="0.25">
      <c r="A27" s="116" t="s">
        <v>74</v>
      </c>
      <c r="B27" s="82" t="s">
        <v>75</v>
      </c>
      <c r="C27" s="139">
        <v>418001684.38999999</v>
      </c>
      <c r="D27" s="139">
        <v>234300191.69</v>
      </c>
      <c r="E27" s="83">
        <f t="shared" si="2"/>
        <v>0.56052451566533745</v>
      </c>
      <c r="F27" s="85">
        <v>300423895.56999999</v>
      </c>
      <c r="G27" s="84">
        <f t="shared" si="1"/>
        <v>0.77989865368551248</v>
      </c>
    </row>
    <row r="28" spans="1:7" s="28" customFormat="1" x14ac:dyDescent="0.25">
      <c r="A28" s="117" t="s">
        <v>76</v>
      </c>
      <c r="B28" s="53" t="s">
        <v>77</v>
      </c>
      <c r="C28" s="134">
        <v>128804895.59</v>
      </c>
      <c r="D28" s="134">
        <v>43984118.920000002</v>
      </c>
      <c r="E28" s="41">
        <f t="shared" si="2"/>
        <v>0.34147862717894073</v>
      </c>
      <c r="F28" s="78">
        <v>221628404.13</v>
      </c>
      <c r="G28" s="65">
        <f t="shared" si="1"/>
        <v>0.19845885319916101</v>
      </c>
    </row>
    <row r="29" spans="1:7" s="28" customFormat="1" x14ac:dyDescent="0.25">
      <c r="A29" s="117" t="s">
        <v>78</v>
      </c>
      <c r="B29" s="53" t="s">
        <v>79</v>
      </c>
      <c r="C29" s="134">
        <v>21411774.100000001</v>
      </c>
      <c r="D29" s="134">
        <v>7134480.7000000002</v>
      </c>
      <c r="E29" s="41">
        <f t="shared" si="2"/>
        <v>0.3332036227675314</v>
      </c>
      <c r="F29" s="78">
        <v>5448089.7199999997</v>
      </c>
      <c r="G29" s="65">
        <f t="shared" si="1"/>
        <v>1.309538033819311</v>
      </c>
    </row>
    <row r="30" spans="1:7" s="28" customFormat="1" x14ac:dyDescent="0.25">
      <c r="A30" s="117" t="s">
        <v>80</v>
      </c>
      <c r="B30" s="53" t="s">
        <v>81</v>
      </c>
      <c r="C30" s="134">
        <v>257943414.69999999</v>
      </c>
      <c r="D30" s="134">
        <v>175954748.91</v>
      </c>
      <c r="E30" s="41">
        <f t="shared" si="2"/>
        <v>0.68214476075942254</v>
      </c>
      <c r="F30" s="78">
        <v>66754411.75</v>
      </c>
      <c r="G30" s="65">
        <f t="shared" si="1"/>
        <v>2.6358519878650566</v>
      </c>
    </row>
    <row r="31" spans="1:7" s="28" customFormat="1" ht="25.5" x14ac:dyDescent="0.25">
      <c r="A31" s="117" t="s">
        <v>82</v>
      </c>
      <c r="B31" s="53" t="s">
        <v>83</v>
      </c>
      <c r="C31" s="134">
        <v>9841600</v>
      </c>
      <c r="D31" s="134">
        <v>7226843.1600000001</v>
      </c>
      <c r="E31" s="41">
        <f t="shared" si="2"/>
        <v>0.73431587953178346</v>
      </c>
      <c r="F31" s="78">
        <v>6592989.9699999997</v>
      </c>
      <c r="G31" s="65">
        <f t="shared" si="1"/>
        <v>1.0961404753964763</v>
      </c>
    </row>
    <row r="32" spans="1:7" s="28" customFormat="1" x14ac:dyDescent="0.25">
      <c r="A32" s="118" t="s">
        <v>84</v>
      </c>
      <c r="B32" s="121" t="s">
        <v>85</v>
      </c>
      <c r="C32" s="139">
        <v>1265868116.1099999</v>
      </c>
      <c r="D32" s="139">
        <v>969946994.29999995</v>
      </c>
      <c r="E32" s="122">
        <f t="shared" si="2"/>
        <v>0.76623068545295014</v>
      </c>
      <c r="F32" s="112">
        <v>881900845.48000002</v>
      </c>
      <c r="G32" s="123">
        <f t="shared" si="1"/>
        <v>1.0998367892164547</v>
      </c>
    </row>
    <row r="33" spans="1:7" s="28" customFormat="1" x14ac:dyDescent="0.25">
      <c r="A33" s="117" t="s">
        <v>86</v>
      </c>
      <c r="B33" s="53" t="s">
        <v>87</v>
      </c>
      <c r="C33" s="134">
        <v>468459003.85000002</v>
      </c>
      <c r="D33" s="134">
        <v>366274022.54000002</v>
      </c>
      <c r="E33" s="41">
        <f t="shared" si="2"/>
        <v>0.78186995986799412</v>
      </c>
      <c r="F33" s="78">
        <v>316468018.19</v>
      </c>
      <c r="G33" s="65">
        <f t="shared" si="1"/>
        <v>1.157380845732404</v>
      </c>
    </row>
    <row r="34" spans="1:7" s="28" customFormat="1" x14ac:dyDescent="0.25">
      <c r="A34" s="117" t="s">
        <v>88</v>
      </c>
      <c r="B34" s="53" t="s">
        <v>89</v>
      </c>
      <c r="C34" s="134">
        <v>653069640.75</v>
      </c>
      <c r="D34" s="134">
        <v>500857072.68000001</v>
      </c>
      <c r="E34" s="41">
        <f t="shared" si="2"/>
        <v>0.76692750884087091</v>
      </c>
      <c r="F34" s="78">
        <v>475484223.08999997</v>
      </c>
      <c r="G34" s="65">
        <f t="shared" si="1"/>
        <v>1.0533621271913316</v>
      </c>
    </row>
    <row r="35" spans="1:7" s="28" customFormat="1" x14ac:dyDescent="0.25">
      <c r="A35" s="117" t="s">
        <v>90</v>
      </c>
      <c r="B35" s="53" t="s">
        <v>91</v>
      </c>
      <c r="C35" s="134">
        <v>71322796.510000005</v>
      </c>
      <c r="D35" s="134">
        <v>53588553.770000003</v>
      </c>
      <c r="E35" s="41">
        <f t="shared" si="2"/>
        <v>0.75135239211331928</v>
      </c>
      <c r="F35" s="78">
        <v>43545654</v>
      </c>
      <c r="G35" s="65">
        <v>0</v>
      </c>
    </row>
    <row r="36" spans="1:7" s="28" customFormat="1" x14ac:dyDescent="0.25">
      <c r="A36" s="117" t="s">
        <v>135</v>
      </c>
      <c r="B36" s="53" t="s">
        <v>92</v>
      </c>
      <c r="C36" s="134">
        <v>6113900</v>
      </c>
      <c r="D36" s="134">
        <v>5423272.4000000004</v>
      </c>
      <c r="E36" s="41">
        <f t="shared" si="2"/>
        <v>0.88703976185413569</v>
      </c>
      <c r="F36" s="78">
        <v>5157368.41</v>
      </c>
      <c r="G36" s="65">
        <f t="shared" si="1"/>
        <v>1.0515580755263516</v>
      </c>
    </row>
    <row r="37" spans="1:7" s="28" customFormat="1" x14ac:dyDescent="0.25">
      <c r="A37" s="117" t="s">
        <v>93</v>
      </c>
      <c r="B37" s="53" t="s">
        <v>94</v>
      </c>
      <c r="C37" s="134">
        <v>66902775</v>
      </c>
      <c r="D37" s="134">
        <v>43804072.909999996</v>
      </c>
      <c r="E37" s="41">
        <f t="shared" si="2"/>
        <v>0.65474224215662202</v>
      </c>
      <c r="F37" s="78">
        <v>41245581.789999999</v>
      </c>
      <c r="G37" s="65">
        <f t="shared" si="1"/>
        <v>1.0620306711401584</v>
      </c>
    </row>
    <row r="38" spans="1:7" s="28" customFormat="1" x14ac:dyDescent="0.25">
      <c r="A38" s="116" t="s">
        <v>95</v>
      </c>
      <c r="B38" s="82" t="s">
        <v>96</v>
      </c>
      <c r="C38" s="139">
        <v>162358211.58000001</v>
      </c>
      <c r="D38" s="139">
        <v>116957336.15000001</v>
      </c>
      <c r="E38" s="83">
        <f t="shared" si="2"/>
        <v>0.72036600435433296</v>
      </c>
      <c r="F38" s="85">
        <v>130511438.11</v>
      </c>
      <c r="G38" s="84">
        <f t="shared" si="1"/>
        <v>0.89614625234168299</v>
      </c>
    </row>
    <row r="39" spans="1:7" s="28" customFormat="1" x14ac:dyDescent="0.25">
      <c r="A39" s="117" t="s">
        <v>97</v>
      </c>
      <c r="B39" s="53" t="s">
        <v>98</v>
      </c>
      <c r="C39" s="134">
        <v>135523175.58000001</v>
      </c>
      <c r="D39" s="134">
        <v>95494663.609999999</v>
      </c>
      <c r="E39" s="41">
        <f t="shared" si="2"/>
        <v>0.70463714564915148</v>
      </c>
      <c r="F39" s="78">
        <v>88304103</v>
      </c>
      <c r="G39" s="65">
        <f t="shared" si="1"/>
        <v>1.0814295187393501</v>
      </c>
    </row>
    <row r="40" spans="1:7" s="28" customFormat="1" x14ac:dyDescent="0.25">
      <c r="A40" s="117" t="s">
        <v>99</v>
      </c>
      <c r="B40" s="53" t="s">
        <v>100</v>
      </c>
      <c r="C40" s="134">
        <v>8538900</v>
      </c>
      <c r="D40" s="134">
        <v>8538900</v>
      </c>
      <c r="E40" s="41">
        <f t="shared" si="2"/>
        <v>1</v>
      </c>
      <c r="F40" s="78">
        <v>9361670</v>
      </c>
      <c r="G40" s="65">
        <f t="shared" si="1"/>
        <v>0.91211290293291691</v>
      </c>
    </row>
    <row r="41" spans="1:7" s="28" customFormat="1" ht="25.5" x14ac:dyDescent="0.25">
      <c r="A41" s="117" t="s">
        <v>101</v>
      </c>
      <c r="B41" s="53" t="s">
        <v>102</v>
      </c>
      <c r="C41" s="134">
        <v>18296136</v>
      </c>
      <c r="D41" s="134">
        <v>12923772.539999999</v>
      </c>
      <c r="E41" s="41">
        <f t="shared" si="2"/>
        <v>0.70636622618021638</v>
      </c>
      <c r="F41" s="78">
        <v>32845665.109999999</v>
      </c>
      <c r="G41" s="65">
        <f t="shared" si="1"/>
        <v>0.39346965563700226</v>
      </c>
    </row>
    <row r="42" spans="1:7" s="28" customFormat="1" x14ac:dyDescent="0.25">
      <c r="A42" s="116" t="s">
        <v>103</v>
      </c>
      <c r="B42" s="82" t="s">
        <v>104</v>
      </c>
      <c r="C42" s="139">
        <v>57765726.340000004</v>
      </c>
      <c r="D42" s="139">
        <v>40765557.340000004</v>
      </c>
      <c r="E42" s="83">
        <f t="shared" si="2"/>
        <v>0.70570492094326531</v>
      </c>
      <c r="F42" s="85">
        <v>27442494.23</v>
      </c>
      <c r="G42" s="84">
        <f t="shared" si="1"/>
        <v>1.4854902400028673</v>
      </c>
    </row>
    <row r="43" spans="1:7" s="28" customFormat="1" x14ac:dyDescent="0.25">
      <c r="A43" s="117" t="s">
        <v>105</v>
      </c>
      <c r="B43" s="53" t="s">
        <v>106</v>
      </c>
      <c r="C43" s="134">
        <v>12382167.439999999</v>
      </c>
      <c r="D43" s="134">
        <v>8623661.75</v>
      </c>
      <c r="E43" s="41">
        <f t="shared" si="2"/>
        <v>0.69645817598473703</v>
      </c>
      <c r="F43" s="78">
        <v>7901899.7599999998</v>
      </c>
      <c r="G43" s="65">
        <f t="shared" si="1"/>
        <v>1.0913403120669301</v>
      </c>
    </row>
    <row r="44" spans="1:7" s="28" customFormat="1" x14ac:dyDescent="0.25">
      <c r="A44" s="117" t="s">
        <v>107</v>
      </c>
      <c r="B44" s="53" t="s">
        <v>108</v>
      </c>
      <c r="C44" s="134">
        <v>10596928.5</v>
      </c>
      <c r="D44" s="134">
        <v>6511184.0999999996</v>
      </c>
      <c r="E44" s="41">
        <f t="shared" si="2"/>
        <v>0.61444069382934874</v>
      </c>
      <c r="F44" s="78">
        <v>7047727.2999999998</v>
      </c>
      <c r="G44" s="65">
        <f t="shared" si="1"/>
        <v>0.9238700396367493</v>
      </c>
    </row>
    <row r="45" spans="1:7" s="28" customFormat="1" x14ac:dyDescent="0.25">
      <c r="A45" s="117" t="s">
        <v>109</v>
      </c>
      <c r="B45" s="53" t="s">
        <v>110</v>
      </c>
      <c r="C45" s="134">
        <v>34786630.399999999</v>
      </c>
      <c r="D45" s="134">
        <v>25630711.489999998</v>
      </c>
      <c r="E45" s="41">
        <f t="shared" si="2"/>
        <v>0.73679776383285456</v>
      </c>
      <c r="F45" s="78">
        <v>12492867.17</v>
      </c>
      <c r="G45" s="65">
        <f t="shared" si="1"/>
        <v>2.0516276320898399</v>
      </c>
    </row>
    <row r="46" spans="1:7" s="28" customFormat="1" x14ac:dyDescent="0.25">
      <c r="A46" s="116" t="s">
        <v>111</v>
      </c>
      <c r="B46" s="82" t="s">
        <v>112</v>
      </c>
      <c r="C46" s="139">
        <v>68160313.329999998</v>
      </c>
      <c r="D46" s="139">
        <v>56380372.219999999</v>
      </c>
      <c r="E46" s="83">
        <f t="shared" si="2"/>
        <v>0.82717301998059933</v>
      </c>
      <c r="F46" s="85">
        <v>52485961.939999998</v>
      </c>
      <c r="G46" s="84">
        <f t="shared" si="1"/>
        <v>1.0741990836416782</v>
      </c>
    </row>
    <row r="47" spans="1:7" s="28" customFormat="1" x14ac:dyDescent="0.25">
      <c r="A47" s="117" t="s">
        <v>113</v>
      </c>
      <c r="B47" s="53" t="s">
        <v>114</v>
      </c>
      <c r="C47" s="134">
        <v>68057543.329999998</v>
      </c>
      <c r="D47" s="134">
        <v>56298216.719999999</v>
      </c>
      <c r="E47" s="41">
        <f t="shared" si="2"/>
        <v>0.82721494143594154</v>
      </c>
      <c r="F47" s="78">
        <v>52381051.939999998</v>
      </c>
      <c r="G47" s="65">
        <v>0</v>
      </c>
    </row>
    <row r="48" spans="1:7" s="28" customFormat="1" x14ac:dyDescent="0.25">
      <c r="A48" s="117" t="s">
        <v>115</v>
      </c>
      <c r="B48" s="53" t="s">
        <v>116</v>
      </c>
      <c r="C48" s="134">
        <v>102770</v>
      </c>
      <c r="D48" s="134">
        <v>82155.5</v>
      </c>
      <c r="E48" s="41">
        <f t="shared" si="2"/>
        <v>0.79941130680159578</v>
      </c>
      <c r="F48" s="78">
        <v>104910</v>
      </c>
      <c r="G48" s="65">
        <f t="shared" si="1"/>
        <v>0.78310456581832044</v>
      </c>
    </row>
    <row r="49" spans="1:8" s="28" customFormat="1" x14ac:dyDescent="0.25">
      <c r="A49" s="118" t="s">
        <v>136</v>
      </c>
      <c r="B49" s="120" t="s">
        <v>140</v>
      </c>
      <c r="C49" s="139">
        <v>6879200</v>
      </c>
      <c r="D49" s="139">
        <v>5671125.75</v>
      </c>
      <c r="E49" s="111"/>
      <c r="F49" s="112">
        <v>350000</v>
      </c>
      <c r="G49" s="113"/>
    </row>
    <row r="50" spans="1:8" s="28" customFormat="1" x14ac:dyDescent="0.25">
      <c r="A50" s="117" t="s">
        <v>137</v>
      </c>
      <c r="B50" s="119" t="s">
        <v>141</v>
      </c>
      <c r="C50" s="134">
        <v>6879200</v>
      </c>
      <c r="D50" s="134">
        <v>5671125.75</v>
      </c>
      <c r="E50" s="41"/>
      <c r="F50" s="78">
        <v>350000</v>
      </c>
      <c r="G50" s="65"/>
    </row>
    <row r="51" spans="1:8" s="28" customFormat="1" ht="25.5" x14ac:dyDescent="0.25">
      <c r="A51" s="116" t="s">
        <v>117</v>
      </c>
      <c r="B51" s="82" t="s">
        <v>118</v>
      </c>
      <c r="C51" s="139">
        <v>7041400</v>
      </c>
      <c r="D51" s="139">
        <v>1507752.82</v>
      </c>
      <c r="E51" s="83">
        <f t="shared" si="2"/>
        <v>0.2141268526145369</v>
      </c>
      <c r="F51" s="85">
        <v>0</v>
      </c>
      <c r="G51" s="84">
        <v>0</v>
      </c>
    </row>
    <row r="52" spans="1:8" s="28" customFormat="1" ht="26.25" thickBot="1" x14ac:dyDescent="0.3">
      <c r="A52" s="117" t="s">
        <v>119</v>
      </c>
      <c r="B52" s="55" t="s">
        <v>120</v>
      </c>
      <c r="C52" s="140">
        <v>7041400</v>
      </c>
      <c r="D52" s="141">
        <v>1507752.82</v>
      </c>
      <c r="E52" s="56">
        <f t="shared" si="2"/>
        <v>0.2141268526145369</v>
      </c>
      <c r="F52" s="79">
        <v>0</v>
      </c>
      <c r="G52" s="66">
        <v>0</v>
      </c>
    </row>
    <row r="53" spans="1:8" s="28" customFormat="1" ht="13.5" thickBot="1" x14ac:dyDescent="0.3">
      <c r="A53" s="80"/>
      <c r="B53" s="57"/>
      <c r="C53" s="57"/>
      <c r="D53" s="57"/>
      <c r="E53" s="57"/>
      <c r="F53" s="57"/>
      <c r="G53" s="57"/>
    </row>
    <row r="54" spans="1:8" s="28" customFormat="1" ht="26.25" thickBot="1" x14ac:dyDescent="0.3">
      <c r="A54" s="81" t="s">
        <v>121</v>
      </c>
      <c r="B54" s="60" t="s">
        <v>5</v>
      </c>
      <c r="C54" s="137">
        <v>-311760600</v>
      </c>
      <c r="D54" s="138">
        <v>-156488985.30000001</v>
      </c>
      <c r="E54" s="61">
        <f t="shared" ref="E54" si="3">D54/C54</f>
        <v>0.5019524125242254</v>
      </c>
      <c r="F54" s="86">
        <v>89931363.510000005</v>
      </c>
      <c r="G54" s="62">
        <f t="shared" si="1"/>
        <v>-1.7400935468147225</v>
      </c>
    </row>
    <row r="55" spans="1:8" x14ac:dyDescent="0.2">
      <c r="A55" s="6"/>
      <c r="B55" s="58"/>
      <c r="C55" s="58"/>
      <c r="D55" s="58"/>
      <c r="E55" s="58"/>
      <c r="F55" s="59"/>
      <c r="G55" s="59"/>
    </row>
    <row r="56" spans="1:8" x14ac:dyDescent="0.2">
      <c r="A56" s="16"/>
      <c r="B56" s="11"/>
      <c r="C56" s="13"/>
      <c r="D56" s="13"/>
      <c r="E56" s="13"/>
      <c r="G56" s="59"/>
    </row>
    <row r="57" spans="1:8" x14ac:dyDescent="0.2">
      <c r="G57" s="59"/>
    </row>
    <row r="58" spans="1:8" x14ac:dyDescent="0.2">
      <c r="G58" s="59"/>
      <c r="H58" s="59"/>
    </row>
    <row r="59" spans="1:8" x14ac:dyDescent="0.2">
      <c r="G59" s="59"/>
      <c r="H59" s="59"/>
    </row>
  </sheetData>
  <pageMargins left="0.59055118110236227" right="0" top="0" bottom="0" header="0" footer="0"/>
  <pageSetup paperSize="9" scale="71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D17" sqref="D17"/>
    </sheetView>
  </sheetViews>
  <sheetFormatPr defaultRowHeight="12.75" x14ac:dyDescent="0.2"/>
  <cols>
    <col min="1" max="1" width="39.85546875" style="15" customWidth="1"/>
    <col min="2" max="2" width="26.85546875" style="28" customWidth="1"/>
    <col min="3" max="3" width="17.7109375" style="28" customWidth="1"/>
    <col min="4" max="4" width="15.28515625" style="28" customWidth="1"/>
    <col min="5" max="5" width="10.28515625" style="15" customWidth="1"/>
    <col min="6" max="6" width="13.7109375" style="15" customWidth="1"/>
    <col min="7" max="16384" width="9.140625" style="15"/>
  </cols>
  <sheetData>
    <row r="1" spans="1:7" ht="10.5" customHeight="1" x14ac:dyDescent="0.2">
      <c r="A1" s="14"/>
      <c r="B1" s="31"/>
      <c r="C1" s="21"/>
      <c r="D1" s="21"/>
      <c r="E1" s="6"/>
      <c r="F1" s="6"/>
    </row>
    <row r="2" spans="1:7" ht="14.1" customHeight="1" x14ac:dyDescent="0.2">
      <c r="A2" s="71" t="s">
        <v>122</v>
      </c>
      <c r="B2" s="72"/>
      <c r="C2" s="23"/>
      <c r="D2" s="23"/>
      <c r="E2" s="6"/>
      <c r="F2" s="6"/>
    </row>
    <row r="3" spans="1:7" ht="14.1" customHeight="1" x14ac:dyDescent="0.2">
      <c r="A3" s="29"/>
      <c r="B3" s="26"/>
      <c r="C3" s="25"/>
      <c r="D3" s="25"/>
      <c r="E3" s="18"/>
      <c r="F3" s="6"/>
    </row>
    <row r="4" spans="1:7" ht="53.25" customHeight="1" x14ac:dyDescent="0.2">
      <c r="A4" s="1" t="s">
        <v>1</v>
      </c>
      <c r="B4" s="1" t="s">
        <v>123</v>
      </c>
      <c r="C4" s="2" t="s">
        <v>144</v>
      </c>
      <c r="D4" s="2" t="s">
        <v>145</v>
      </c>
      <c r="E4" s="4" t="s">
        <v>129</v>
      </c>
      <c r="F4" s="2" t="s">
        <v>138</v>
      </c>
      <c r="G4" s="49" t="s">
        <v>131</v>
      </c>
    </row>
    <row r="5" spans="1:7" ht="11.45" customHeight="1" thickBot="1" x14ac:dyDescent="0.25">
      <c r="A5" s="32" t="s">
        <v>3</v>
      </c>
      <c r="B5" s="3">
        <v>2</v>
      </c>
      <c r="C5" s="3">
        <v>3</v>
      </c>
      <c r="D5" s="3">
        <v>4</v>
      </c>
      <c r="E5" s="50">
        <v>5</v>
      </c>
      <c r="F5" s="51">
        <v>6</v>
      </c>
      <c r="G5" s="51">
        <v>7</v>
      </c>
    </row>
    <row r="6" spans="1:7" ht="38.25" customHeight="1" x14ac:dyDescent="0.2">
      <c r="A6" s="33" t="s">
        <v>124</v>
      </c>
      <c r="B6" s="87" t="s">
        <v>5</v>
      </c>
      <c r="C6" s="95">
        <v>311760600</v>
      </c>
      <c r="D6" s="95">
        <v>156488985.30000001</v>
      </c>
      <c r="E6" s="90">
        <f>D6/C6</f>
        <v>0.5019524125242254</v>
      </c>
      <c r="F6" s="95">
        <v>-89931363.510000005</v>
      </c>
      <c r="G6" s="68">
        <f>D6/F6</f>
        <v>-1.7400935468147225</v>
      </c>
    </row>
    <row r="7" spans="1:7" ht="24" customHeight="1" x14ac:dyDescent="0.2">
      <c r="A7" s="34" t="s">
        <v>125</v>
      </c>
      <c r="B7" s="88" t="s">
        <v>126</v>
      </c>
      <c r="C7" s="93">
        <v>49860000</v>
      </c>
      <c r="D7" s="93">
        <v>0</v>
      </c>
      <c r="E7" s="91">
        <f>D7/C7</f>
        <v>0</v>
      </c>
      <c r="F7" s="93">
        <v>0</v>
      </c>
      <c r="G7" s="69">
        <v>0</v>
      </c>
    </row>
    <row r="8" spans="1:7" ht="26.25" thickBot="1" x14ac:dyDescent="0.25">
      <c r="A8" s="34" t="s">
        <v>127</v>
      </c>
      <c r="B8" s="89" t="s">
        <v>128</v>
      </c>
      <c r="C8" s="94">
        <v>261900600</v>
      </c>
      <c r="D8" s="94">
        <f>D6</f>
        <v>156488985.30000001</v>
      </c>
      <c r="E8" s="92">
        <f>D8/C8</f>
        <v>0.59751289344125214</v>
      </c>
      <c r="F8" s="94">
        <f>F6</f>
        <v>-89931363.510000005</v>
      </c>
      <c r="G8" s="70">
        <f t="shared" ref="G8" si="0">D8/F8</f>
        <v>-1.7400935468147225</v>
      </c>
    </row>
    <row r="9" spans="1:7" ht="12.95" customHeight="1" x14ac:dyDescent="0.2">
      <c r="A9" s="30"/>
      <c r="B9" s="58"/>
      <c r="C9" s="58"/>
      <c r="D9" s="58"/>
      <c r="E9" s="67"/>
      <c r="F9" s="6"/>
      <c r="G9" s="59"/>
    </row>
    <row r="10" spans="1:7" hidden="1" x14ac:dyDescent="0.2">
      <c r="A10" s="16"/>
      <c r="B10" s="11"/>
      <c r="C10" s="13"/>
      <c r="D10" s="13"/>
      <c r="E10" s="19"/>
      <c r="F10" s="6" t="s">
        <v>39</v>
      </c>
    </row>
  </sheetData>
  <pageMargins left="0.78740157480314965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678661-DF8D-4FEE-9539-7E409023DF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Администратор</cp:lastModifiedBy>
  <cp:lastPrinted>2018-10-24T11:21:00Z</cp:lastPrinted>
  <dcterms:created xsi:type="dcterms:W3CDTF">2017-07-13T11:01:10Z</dcterms:created>
  <dcterms:modified xsi:type="dcterms:W3CDTF">2019-10-15T07:41:41Z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C:\Users\Администратор\AppData\Local\Кейсистемс\Свод-СМАРТ\ReportManager\0503317M.xlsx</vt:lpwstr>
  </property>
  <property fmtid="{D5CDD505-2E9C-101B-9397-08002B2CF9AE}" pid="3" name="Report Name">
    <vt:lpwstr>C__Users_Администратор_AppData_Local_Кейсистемс_Свод-СМАРТ_ReportManager_0503317M.xlsx</vt:lpwstr>
  </property>
</Properties>
</file>