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1955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Доходы!$7:$7</definedName>
    <definedName name="_xlnm.Print_Titles" localSheetId="2">Источники!$1:$5</definedName>
    <definedName name="_xlnm.Print_Titles" localSheetId="1">Расходы!$1:$5</definedName>
    <definedName name="_xlnm.Print_Area" localSheetId="0">Доходы!$A$1:$G$26</definedName>
    <definedName name="_xlnm.Print_Area" localSheetId="2">Источники!$A$1:$H$11</definedName>
    <definedName name="_xlnm.Print_Area" localSheetId="1">Расходы!$A$1:$G$56</definedName>
  </definedNames>
  <calcPr calcId="144525"/>
</workbook>
</file>

<file path=xl/calcChain.xml><?xml version="1.0" encoding="utf-8"?>
<calcChain xmlns="http://schemas.openxmlformats.org/spreadsheetml/2006/main">
  <c r="G9" i="4" l="1"/>
  <c r="G10" i="4"/>
  <c r="G11" i="4"/>
  <c r="G8" i="4"/>
  <c r="E11" i="4"/>
  <c r="D50" i="3" l="1"/>
  <c r="C50" i="3"/>
  <c r="E51" i="3"/>
  <c r="E50" i="3" l="1"/>
  <c r="G6" i="4" l="1"/>
  <c r="G15" i="3"/>
  <c r="G16" i="3"/>
  <c r="G17" i="3"/>
  <c r="G18" i="3"/>
  <c r="G19" i="3"/>
  <c r="G20" i="3"/>
  <c r="G21" i="3"/>
  <c r="G22" i="3"/>
  <c r="G24" i="3"/>
  <c r="G25" i="3"/>
  <c r="G26" i="3"/>
  <c r="G27" i="3"/>
  <c r="G28" i="3"/>
  <c r="G29" i="3"/>
  <c r="G31" i="3"/>
  <c r="G32" i="3"/>
  <c r="G33" i="3"/>
  <c r="G34" i="3"/>
  <c r="G36" i="3"/>
  <c r="G37" i="3"/>
  <c r="G38" i="3"/>
  <c r="G39" i="3"/>
  <c r="G41" i="3"/>
  <c r="G42" i="3"/>
  <c r="G43" i="3"/>
  <c r="G44" i="3"/>
  <c r="G45" i="3"/>
  <c r="G46" i="3"/>
  <c r="G47" i="3"/>
  <c r="G52" i="3"/>
  <c r="G53" i="3"/>
  <c r="G54" i="3"/>
  <c r="G56" i="3"/>
  <c r="G12" i="3"/>
  <c r="G11" i="3"/>
  <c r="G10" i="3"/>
  <c r="G8" i="3"/>
  <c r="G6" i="3"/>
  <c r="E10" i="4" l="1"/>
  <c r="E9" i="4"/>
  <c r="E8" i="4"/>
  <c r="E6" i="4"/>
  <c r="E56" i="3" l="1"/>
  <c r="E54" i="3"/>
  <c r="E53" i="3"/>
  <c r="E52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2" i="3"/>
  <c r="E21" i="3"/>
  <c r="E18" i="3"/>
  <c r="E17" i="3"/>
  <c r="E16" i="3"/>
  <c r="E15" i="3"/>
  <c r="E14" i="3"/>
  <c r="E12" i="3"/>
  <c r="E11" i="3"/>
  <c r="E10" i="3"/>
  <c r="E8" i="3"/>
  <c r="E6" i="3"/>
  <c r="E8" i="2" l="1"/>
  <c r="G8" i="2"/>
  <c r="G16" i="2"/>
  <c r="G17" i="2"/>
  <c r="G18" i="2"/>
  <c r="G19" i="2"/>
  <c r="G20" i="2"/>
  <c r="G26" i="2"/>
  <c r="G24" i="2"/>
  <c r="G23" i="2"/>
  <c r="G22" i="2"/>
  <c r="G14" i="2"/>
  <c r="G13" i="2"/>
  <c r="G12" i="2"/>
  <c r="G11" i="2"/>
  <c r="G10" i="2"/>
  <c r="E12" i="2" l="1"/>
  <c r="E13" i="2"/>
  <c r="E14" i="2"/>
  <c r="E16" i="2"/>
  <c r="E17" i="2"/>
  <c r="E18" i="2"/>
  <c r="E19" i="2"/>
  <c r="E20" i="2"/>
  <c r="E22" i="2"/>
  <c r="E23" i="2"/>
  <c r="E24" i="2"/>
  <c r="E26" i="2"/>
  <c r="E11" i="2"/>
  <c r="E10" i="2"/>
</calcChain>
</file>

<file path=xl/sharedStrings.xml><?xml version="1.0" encoding="utf-8"?>
<sst xmlns="http://schemas.openxmlformats.org/spreadsheetml/2006/main" count="195" uniqueCount="163">
  <si>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</si>
  <si>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</si>
  <si>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</si>
  <si>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</si>
  <si>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</si>
  <si>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</si>
  <si>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</si>
  <si>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</si>
  <si>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</si>
  <si>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</si>
  <si>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</si>
  <si>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</si>
  <si>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</si>
  <si>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</si>
  <si>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</si>
  <si>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</si>
  <si>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</si>
  <si>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</si>
  <si>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</si>
  <si>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НАЛОГИ НА СОВОКУПНЫЙ ДОХОД</t>
  </si>
  <si>
    <t xml:space="preserve"> 000 1050000000 0000 000</t>
  </si>
  <si>
    <t xml:space="preserve">  ГОСУДАРСТВЕННАЯ ПОШЛИНА</t>
  </si>
  <si>
    <t xml:space="preserve"> 000 1080000000 0000 000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</si>
  <si>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</si>
  <si>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</si>
  <si>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</si>
  <si>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</si>
  <si>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ПЛАТЕЖИ ПРИ ПОЛЬЗОВАНИИ ПРИРОДНЫМИ РЕСУРСАМИ</t>
  </si>
  <si>
    <t xml:space="preserve"> 000 1120000000 0000 000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</si>
  <si>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</si>
  <si>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</si>
  <si>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ПРОДАЖИ МАТЕРИАЛЬНЫХ И НЕМАТЕРИАЛЬНЫХ АКТИВОВ</t>
  </si>
  <si>
    <t xml:space="preserve"> 000 1140000000 0000 000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</si>
  <si>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</si>
  <si>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</si>
  <si>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</si>
  <si>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</si>
  <si>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</si>
  <si>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</si>
  <si>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</si>
  <si>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</si>
  <si>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ПРОЧИЕ БЕЗВОЗМЕЗДНЫЕ ПОСТУПЛЕНИЯ</t>
  </si>
  <si>
    <t xml:space="preserve"> 000 2070000000 0000 000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</si>
  <si>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</si>
  <si>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</si>
  <si>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</si>
  <si>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</si>
  <si>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                                                          2. Расходы бюджета</t>
  </si>
  <si>
    <t>Расходы бюджета - ИТОГО</t>
  </si>
  <si>
    <t xml:space="preserve">  ОБЩЕГОСУДАРСТВЕННЫЕ ВОПРОСЫ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</si>
  <si>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</si>
  <si>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</si>
  <si>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</si>
  <si>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</si>
  <si>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</si>
  <si>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</si>
  <si>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</si>
  <si>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НАЦИОНАЛЬНАЯ ЭКОНОМИКА</t>
  </si>
  <si>
    <t xml:space="preserve">  Сельское хозяйство и рыболовство</t>
  </si>
  <si>
    <t xml:space="preserve">  Водное хозяйство</t>
  </si>
  <si>
    <t xml:space="preserve">  Транспорт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</si>
  <si>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</si>
  <si>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</si>
  <si>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</si>
  <si>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</si>
  <si>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</si>
  <si>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</si>
  <si>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</si>
  <si>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</si>
  <si>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</si>
  <si>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</si>
  <si>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</si>
  <si>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</si>
  <si>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</si>
  <si>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</si>
  <si>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</si>
  <si>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Кинематография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</si>
  <si>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</si>
  <si>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</si>
  <si>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</si>
  <si>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</si>
  <si>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</si>
  <si>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</si>
  <si>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Физическая культура</t>
  </si>
  <si>
    <t xml:space="preserve">  СРЕДСТВА МАССОВОЙ ИНФОРМАЦИИ</t>
  </si>
  <si>
    <t xml:space="preserve">  Периодическая печать и издательства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</si>
  <si>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</si>
  <si>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</si>
  <si>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</si>
  <si>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</si>
  <si>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 xml:space="preserve">     в том числе:</t>
  </si>
  <si>
    <t xml:space="preserve">  Кредиты кредитных организаций в валюте Российской Федерации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</si>
  <si>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</si>
  <si>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</si>
  <si>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>уменьшение остатков средств, всего</t>
  </si>
  <si>
    <t>Гр.7= гр.4 / гр.6 (%)</t>
  </si>
  <si>
    <r>
      <t xml:space="preserve">Исполнено на </t>
    </r>
    <r>
      <rPr>
        <b/>
        <sz val="10"/>
        <color indexed="8"/>
        <rFont val="Arial"/>
        <family val="2"/>
        <charset val="204"/>
      </rPr>
      <t>01.01.2018 г</t>
    </r>
  </si>
  <si>
    <t>Аналитические данные об исполнении бюджета МО МР "Печора"</t>
  </si>
  <si>
    <t>единица измерения: руб.</t>
  </si>
  <si>
    <t xml:space="preserve">  НАЦИОНАЛЬНАЯ ОБОРОНА</t>
  </si>
  <si>
    <t xml:space="preserve">  Мобилизационная и вневойсковая подготовка</t>
  </si>
  <si>
    <t xml:space="preserve">  Другие вопросы в области национальной безопасности и правоохранительной деятельности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</si>
  <si>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</si>
  <si>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</si>
  <si>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Иные дотации</t>
  </si>
  <si>
    <t xml:space="preserve">Код расхода по бюджетной классификации </t>
  </si>
  <si>
    <t>0100</t>
  </si>
  <si>
    <t>0103</t>
  </si>
  <si>
    <t>0104</t>
  </si>
  <si>
    <t>0106</t>
  </si>
  <si>
    <t>0107</t>
  </si>
  <si>
    <t>0113</t>
  </si>
  <si>
    <t>0200</t>
  </si>
  <si>
    <t>0203</t>
  </si>
  <si>
    <t>0300</t>
  </si>
  <si>
    <t>0309</t>
  </si>
  <si>
    <t>0314</t>
  </si>
  <si>
    <t>0400</t>
  </si>
  <si>
    <t>0405</t>
  </si>
  <si>
    <t>0406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</si>
  <si>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</si>
  <si>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</si>
  <si>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</si>
  <si>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</si>
  <si>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</si>
  <si>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</si>
  <si>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</si>
  <si>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</si>
  <si>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</si>
  <si>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</si>
  <si>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</si>
  <si>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</si>
  <si>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</si>
  <si>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</si>
  <si>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</si>
  <si>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</si>
  <si>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</si>
  <si>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</si>
  <si>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</si>
  <si>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</si>
  <si>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</si>
  <si>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1101</t>
  </si>
  <si>
    <t>1400</t>
  </si>
  <si>
    <t>1401</t>
  </si>
  <si>
    <t>1402</t>
  </si>
  <si>
    <t>0111</t>
  </si>
  <si>
    <t>0703</t>
  </si>
  <si>
    <t>0802</t>
  </si>
  <si>
    <t>1200</t>
  </si>
  <si>
    <t>1202</t>
  </si>
  <si>
    <r>
      <t xml:space="preserve">% исполнения на </t>
    </r>
    <r>
      <rPr>
        <b/>
        <sz val="10"/>
        <color indexed="8"/>
        <rFont val="Arial"/>
        <family val="2"/>
        <charset val="204"/>
      </rPr>
      <t>01.01.2018 г</t>
    </r>
  </si>
  <si>
    <t xml:space="preserve"> 0102000000</t>
  </si>
  <si>
    <t xml:space="preserve">0105000000 </t>
  </si>
  <si>
    <t>за  2018 год в сравнении с 2017 годом</t>
  </si>
  <si>
    <r>
      <t xml:space="preserve">Утвержденные бюджетные назначения                         </t>
    </r>
    <r>
      <rPr>
        <b/>
        <sz val="10"/>
        <color indexed="8"/>
        <rFont val="Arial"/>
        <family val="2"/>
        <charset val="204"/>
      </rPr>
      <t>на 01.01.2019 г</t>
    </r>
  </si>
  <si>
    <r>
      <t xml:space="preserve">Исполнено на </t>
    </r>
    <r>
      <rPr>
        <b/>
        <sz val="10"/>
        <color indexed="8"/>
        <rFont val="Arial"/>
        <family val="2"/>
        <charset val="204"/>
      </rPr>
      <t>01.01.2019 г</t>
    </r>
  </si>
  <si>
    <r>
      <t xml:space="preserve">% исполнения на </t>
    </r>
    <r>
      <rPr>
        <b/>
        <sz val="10"/>
        <color indexed="8"/>
        <rFont val="Arial"/>
        <family val="2"/>
        <charset val="204"/>
      </rPr>
      <t>01.01.2019 г</t>
    </r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</si>
  <si>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</si>
  <si>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</si>
  <si>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>1300</t>
  </si>
  <si>
    <t>1301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</si>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</sst>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%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132">
    <xf numFmtId="0" fontId="0" fillId="0" borderId="0" xfId="0"/>
    <xf numFmtId="0" fontId="13" fillId="0" borderId="1" xfId="1" applyNumberFormat="1" applyFont="1" applyProtection="1"/>
    <xf numFmtId="0" fontId="14" fillId="0" borderId="1" xfId="6" applyNumberFormat="1" applyFont="1" applyProtection="1"/>
    <xf numFmtId="0" fontId="15" fillId="0" borderId="0" xfId="0" applyFont="1" applyProtection="1">
      <protection locked="0"/>
    </xf>
    <xf numFmtId="49" fontId="14" fillId="0" borderId="1" xfId="23" applyNumberFormat="1" applyFont="1" applyProtection="1"/>
    <xf numFmtId="0" fontId="14" fillId="0" borderId="1" xfId="6" applyNumberFormat="1" applyFont="1" applyBorder="1" applyProtection="1">
      <protection locked="0"/>
    </xf>
    <xf numFmtId="0" fontId="16" fillId="0" borderId="1" xfId="34" applyNumberFormat="1" applyFont="1" applyBorder="1" applyProtection="1">
      <protection locked="0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49" fontId="14" fillId="0" borderId="16" xfId="38" applyNumberFormat="1" applyFo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10" fontId="13" fillId="4" borderId="30" xfId="0" applyNumberFormat="1" applyFont="1" applyFill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10" fontId="13" fillId="5" borderId="16" xfId="0" applyNumberFormat="1" applyFont="1" applyFill="1" applyBorder="1" applyAlignment="1">
      <alignment horizontal="right" vertical="center"/>
    </xf>
    <xf numFmtId="10" fontId="14" fillId="6" borderId="16" xfId="0" applyNumberFormat="1" applyFont="1" applyFill="1" applyBorder="1" applyAlignment="1">
      <alignment horizontal="right" vertical="center"/>
    </xf>
    <xf numFmtId="4" fontId="14" fillId="0" borderId="16" xfId="43" applyNumberFormat="1" applyFont="1" applyAlignment="1" applyProtection="1">
      <alignment horizontal="right" vertical="center"/>
    </xf>
    <xf numFmtId="0" fontId="14" fillId="0" borderId="22" xfId="46" applyNumberFormat="1" applyFont="1" applyAlignment="1" applyProtection="1">
      <alignment horizontal="left" vertical="center" wrapText="1"/>
    </xf>
    <xf numFmtId="49" fontId="14" fillId="0" borderId="24" xfId="48" applyNumberFormat="1" applyFont="1" applyAlignment="1" applyProtection="1">
      <alignment horizontal="center" vertical="center"/>
    </xf>
    <xf numFmtId="0" fontId="14" fillId="0" borderId="20" xfId="51" applyNumberFormat="1" applyFont="1" applyAlignment="1" applyProtection="1">
      <alignment horizontal="left" vertical="center" wrapText="1"/>
    </xf>
    <xf numFmtId="49" fontId="14" fillId="0" borderId="16" xfId="53" applyNumberFormat="1" applyFont="1" applyAlignment="1" applyProtection="1">
      <alignment horizontal="center" vertical="center"/>
    </xf>
    <xf numFmtId="4" fontId="13" fillId="4" borderId="16" xfId="43" applyNumberFormat="1" applyFont="1" applyFill="1" applyAlignment="1" applyProtection="1">
      <alignment horizontal="right" vertical="center"/>
    </xf>
    <xf numFmtId="0" fontId="13" fillId="5" borderId="20" xfId="51" applyNumberFormat="1" applyFont="1" applyFill="1" applyAlignment="1" applyProtection="1">
      <alignment horizontal="left" vertical="center" wrapText="1"/>
    </xf>
    <xf numFmtId="49" fontId="13" fillId="5" borderId="16" xfId="53" applyNumberFormat="1" applyFont="1" applyFill="1" applyAlignment="1" applyProtection="1">
      <alignment horizontal="center" vertical="center"/>
    </xf>
    <xf numFmtId="4" fontId="13" fillId="5" borderId="16" xfId="43" applyNumberFormat="1" applyFont="1" applyFill="1" applyAlignment="1" applyProtection="1">
      <alignment horizontal="right" vertical="center"/>
    </xf>
    <xf numFmtId="0" fontId="13" fillId="4" borderId="17" xfId="40" applyNumberFormat="1" applyFont="1" applyFill="1" applyAlignment="1" applyProtection="1">
      <alignment horizontal="left" vertical="center" wrapText="1"/>
    </xf>
    <xf numFmtId="49" fontId="13" fillId="4" borderId="19" xfId="42" applyNumberFormat="1" applyFont="1" applyFill="1" applyAlignment="1" applyProtection="1">
      <alignment horizontal="center" vertical="center"/>
    </xf>
    <xf numFmtId="49" fontId="14" fillId="0" borderId="16" xfId="38" applyNumberFormat="1" applyFont="1" applyAlignment="1" applyProtection="1">
      <alignment horizontal="center" vertical="center" wrapText="1"/>
      <protection locked="0"/>
    </xf>
    <xf numFmtId="49" fontId="14" fillId="0" borderId="4" xfId="38" applyNumberFormat="1" applyFont="1" applyBorder="1" applyAlignment="1" applyProtection="1">
      <alignment horizontal="center" vertical="center" wrapText="1"/>
      <protection locked="0"/>
    </xf>
    <xf numFmtId="0" fontId="14" fillId="0" borderId="1" xfId="59" applyNumberFormat="1" applyFont="1" applyProtection="1">
      <alignment horizontal="left" wrapText="1"/>
    </xf>
    <xf numFmtId="49" fontId="14" fillId="0" borderId="1" xfId="60" applyNumberFormat="1" applyFont="1" applyProtection="1">
      <alignment horizontal="center" wrapText="1"/>
    </xf>
    <xf numFmtId="49" fontId="14" fillId="0" borderId="1" xfId="61" applyNumberFormat="1" applyFont="1" applyProtection="1">
      <alignment horizontal="center"/>
    </xf>
    <xf numFmtId="49" fontId="14" fillId="0" borderId="2" xfId="64" applyNumberFormat="1" applyFont="1" applyProtection="1"/>
    <xf numFmtId="0" fontId="14" fillId="0" borderId="2" xfId="65" applyNumberFormat="1" applyFont="1" applyProtection="1"/>
    <xf numFmtId="0" fontId="14" fillId="0" borderId="2" xfId="66" applyNumberFormat="1" applyFont="1" applyProtection="1"/>
    <xf numFmtId="0" fontId="13" fillId="0" borderId="2" xfId="90" applyNumberFormat="1" applyFont="1" applyProtection="1"/>
    <xf numFmtId="49" fontId="14" fillId="0" borderId="16" xfId="38" applyNumberFormat="1" applyFont="1" applyBorder="1" applyAlignment="1" applyProtection="1">
      <alignment horizontal="center" vertical="center" wrapText="1"/>
      <protection locked="0"/>
    </xf>
    <xf numFmtId="0" fontId="13" fillId="0" borderId="1" xfId="89" applyNumberFormat="1" applyFont="1" applyAlignment="1" applyProtection="1"/>
    <xf numFmtId="0" fontId="13" fillId="0" borderId="1" xfId="89" applyFont="1" applyAlignment="1" applyProtection="1">
      <protection locked="0"/>
    </xf>
    <xf numFmtId="49" fontId="14" fillId="0" borderId="5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0" fontId="13" fillId="4" borderId="38" xfId="0" applyNumberFormat="1" applyFont="1" applyFill="1" applyBorder="1" applyAlignment="1">
      <alignment horizontal="right"/>
    </xf>
    <xf numFmtId="0" fontId="14" fillId="0" borderId="25" xfId="0" applyFont="1" applyBorder="1" applyAlignment="1">
      <alignment horizontal="center"/>
    </xf>
    <xf numFmtId="10" fontId="18" fillId="6" borderId="20" xfId="0" applyNumberFormat="1" applyFont="1" applyFill="1" applyBorder="1" applyAlignment="1">
      <alignment horizontal="right" vertical="center"/>
    </xf>
    <xf numFmtId="10" fontId="17" fillId="5" borderId="20" xfId="0" applyNumberFormat="1" applyFont="1" applyFill="1" applyBorder="1" applyAlignment="1">
      <alignment horizontal="right" vertical="center"/>
    </xf>
    <xf numFmtId="10" fontId="13" fillId="5" borderId="20" xfId="0" applyNumberFormat="1" applyFont="1" applyFill="1" applyBorder="1" applyAlignment="1">
      <alignment horizontal="right" vertical="center"/>
    </xf>
    <xf numFmtId="0" fontId="14" fillId="0" borderId="1" xfId="59" applyNumberFormat="1" applyFont="1" applyAlignment="1" applyProtection="1">
      <alignment horizontal="left" vertical="center" wrapText="1"/>
    </xf>
    <xf numFmtId="49" fontId="14" fillId="0" borderId="1" xfId="61" applyNumberFormat="1" applyFont="1" applyAlignment="1" applyProtection="1">
      <alignment horizontal="center" vertical="center"/>
    </xf>
    <xf numFmtId="0" fontId="14" fillId="0" borderId="1" xfId="6" applyNumberFormat="1" applyFont="1" applyAlignment="1" applyProtection="1">
      <alignment vertical="center"/>
    </xf>
    <xf numFmtId="0" fontId="13" fillId="0" borderId="1" xfId="1" applyNumberFormat="1" applyFont="1" applyAlignment="1" applyProtection="1">
      <alignment vertical="center"/>
    </xf>
    <xf numFmtId="49" fontId="14" fillId="0" borderId="1" xfId="23" applyNumberFormat="1" applyFont="1" applyAlignment="1" applyProtection="1">
      <alignment vertical="center"/>
    </xf>
    <xf numFmtId="0" fontId="14" fillId="0" borderId="2" xfId="63" applyNumberFormat="1" applyFont="1" applyAlignment="1" applyProtection="1">
      <alignment horizontal="left" vertical="center"/>
    </xf>
    <xf numFmtId="49" fontId="14" fillId="0" borderId="2" xfId="64" applyNumberFormat="1" applyFont="1" applyAlignment="1" applyProtection="1">
      <alignment vertical="center"/>
    </xf>
    <xf numFmtId="0" fontId="14" fillId="0" borderId="2" xfId="66" applyNumberFormat="1" applyFont="1" applyAlignment="1" applyProtection="1">
      <alignment vertical="center"/>
    </xf>
    <xf numFmtId="49" fontId="14" fillId="0" borderId="24" xfId="0" applyNumberFormat="1" applyFont="1" applyFill="1" applyBorder="1" applyAlignment="1" applyProtection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12" xfId="78" applyNumberFormat="1" applyFont="1" applyAlignment="1" applyProtection="1">
      <alignment vertical="center"/>
    </xf>
    <xf numFmtId="0" fontId="14" fillId="0" borderId="34" xfId="79" applyNumberFormat="1" applyFont="1" applyAlignment="1" applyProtection="1">
      <alignment vertical="center"/>
    </xf>
    <xf numFmtId="0" fontId="13" fillId="0" borderId="35" xfId="80" applyNumberFormat="1" applyFont="1" applyAlignment="1" applyProtection="1">
      <alignment horizontal="left" vertical="center" wrapText="1"/>
    </xf>
    <xf numFmtId="0" fontId="13" fillId="4" borderId="39" xfId="67" applyNumberFormat="1" applyFont="1" applyFill="1" applyBorder="1" applyAlignment="1" applyProtection="1">
      <alignment horizontal="left" vertical="center" wrapText="1"/>
    </xf>
    <xf numFmtId="4" fontId="13" fillId="4" borderId="19" xfId="43" applyNumberFormat="1" applyFont="1" applyFill="1" applyBorder="1" applyAlignment="1" applyProtection="1">
      <alignment horizontal="right" vertical="center"/>
    </xf>
    <xf numFmtId="0" fontId="14" fillId="0" borderId="43" xfId="92" applyNumberFormat="1" applyFont="1" applyBorder="1" applyAlignment="1" applyProtection="1">
      <alignment horizontal="left" vertical="center" wrapText="1"/>
    </xf>
    <xf numFmtId="49" fontId="14" fillId="0" borderId="24" xfId="48" applyNumberFormat="1" applyFont="1" applyBorder="1" applyAlignment="1" applyProtection="1">
      <alignment horizontal="center" vertical="center"/>
    </xf>
    <xf numFmtId="0" fontId="14" fillId="0" borderId="24" xfId="94" applyNumberFormat="1" applyFont="1" applyBorder="1" applyAlignment="1" applyProtection="1">
      <alignment vertical="center"/>
    </xf>
    <xf numFmtId="0" fontId="14" fillId="0" borderId="39" xfId="101" applyNumberFormat="1" applyFont="1" applyBorder="1" applyAlignment="1" applyProtection="1">
      <alignment horizontal="left" vertical="center" wrapText="1"/>
    </xf>
    <xf numFmtId="4" fontId="14" fillId="0" borderId="30" xfId="69" applyNumberFormat="1" applyFont="1" applyBorder="1" applyAlignment="1" applyProtection="1">
      <alignment horizontal="right" vertical="center"/>
    </xf>
    <xf numFmtId="0" fontId="14" fillId="0" borderId="39" xfId="96" applyNumberFormat="1" applyFont="1" applyBorder="1" applyAlignment="1" applyProtection="1">
      <alignment horizontal="left" vertical="center" wrapText="1"/>
    </xf>
    <xf numFmtId="4" fontId="14" fillId="0" borderId="55" xfId="69" applyNumberFormat="1" applyFont="1" applyBorder="1" applyAlignment="1" applyProtection="1">
      <alignment horizontal="right" vertical="center"/>
    </xf>
    <xf numFmtId="49" fontId="14" fillId="0" borderId="58" xfId="53" applyNumberFormat="1" applyFont="1" applyBorder="1" applyAlignment="1" applyProtection="1">
      <alignment horizontal="center" vertical="center"/>
    </xf>
    <xf numFmtId="165" fontId="14" fillId="6" borderId="35" xfId="0" applyNumberFormat="1" applyFont="1" applyFill="1" applyBorder="1" applyAlignment="1">
      <alignment horizontal="right" vertical="center"/>
    </xf>
    <xf numFmtId="0" fontId="14" fillId="0" borderId="59" xfId="74" applyNumberFormat="1" applyFont="1" applyBorder="1" applyAlignment="1" applyProtection="1">
      <alignment horizontal="left" vertical="center" wrapText="1"/>
    </xf>
    <xf numFmtId="165" fontId="14" fillId="6" borderId="60" xfId="0" applyNumberFormat="1" applyFont="1" applyFill="1" applyBorder="1" applyAlignment="1">
      <alignment horizontal="right" vertical="center"/>
    </xf>
    <xf numFmtId="0" fontId="13" fillId="7" borderId="50" xfId="67" applyNumberFormat="1" applyFont="1" applyFill="1" applyBorder="1" applyAlignment="1" applyProtection="1">
      <alignment horizontal="left" vertical="center" wrapText="1"/>
    </xf>
    <xf numFmtId="0" fontId="14" fillId="0" borderId="28" xfId="46" applyNumberFormat="1" applyFont="1" applyBorder="1" applyAlignment="1" applyProtection="1">
      <alignment horizontal="left" vertical="center" wrapText="1"/>
    </xf>
    <xf numFmtId="49" fontId="13" fillId="7" borderId="18" xfId="68" applyNumberFormat="1" applyFont="1" applyFill="1" applyBorder="1" applyAlignment="1" applyProtection="1">
      <alignment horizontal="center" vertical="center" wrapText="1"/>
    </xf>
    <xf numFmtId="4" fontId="13" fillId="7" borderId="19" xfId="69" applyNumberFormat="1" applyFont="1" applyFill="1" applyBorder="1" applyAlignment="1" applyProtection="1">
      <alignment horizontal="right" vertical="center"/>
    </xf>
    <xf numFmtId="10" fontId="13" fillId="7" borderId="19" xfId="0" applyNumberFormat="1" applyFont="1" applyFill="1" applyBorder="1" applyAlignment="1">
      <alignment vertical="center"/>
    </xf>
    <xf numFmtId="49" fontId="14" fillId="0" borderId="27" xfId="53" applyNumberFormat="1" applyFont="1" applyBorder="1" applyAlignment="1" applyProtection="1">
      <alignment horizontal="center" vertical="center"/>
    </xf>
    <xf numFmtId="49" fontId="14" fillId="0" borderId="16" xfId="53" applyNumberFormat="1" applyFont="1" applyBorder="1" applyAlignment="1" applyProtection="1">
      <alignment horizontal="center" vertical="center"/>
    </xf>
    <xf numFmtId="49" fontId="14" fillId="0" borderId="33" xfId="76" applyNumberFormat="1" applyFont="1" applyBorder="1" applyAlignment="1" applyProtection="1">
      <alignment horizontal="center" vertical="center"/>
    </xf>
    <xf numFmtId="49" fontId="21" fillId="0" borderId="61" xfId="76" applyNumberFormat="1" applyFont="1" applyBorder="1" applyAlignment="1" applyProtection="1">
      <alignment horizontal="center" vertical="center"/>
    </xf>
    <xf numFmtId="49" fontId="14" fillId="0" borderId="54" xfId="76" applyNumberFormat="1" applyFont="1" applyBorder="1" applyAlignment="1" applyProtection="1">
      <alignment horizontal="center" vertical="center"/>
    </xf>
    <xf numFmtId="10" fontId="14" fillId="6" borderId="4" xfId="0" applyNumberFormat="1" applyFont="1" applyFill="1" applyBorder="1" applyAlignment="1">
      <alignment horizontal="right" vertical="center"/>
    </xf>
    <xf numFmtId="165" fontId="14" fillId="6" borderId="63" xfId="0" applyNumberFormat="1" applyFont="1" applyFill="1" applyBorder="1" applyAlignment="1">
      <alignment horizontal="right" vertical="center"/>
    </xf>
    <xf numFmtId="10" fontId="18" fillId="6" borderId="31" xfId="0" applyNumberFormat="1" applyFont="1" applyFill="1" applyBorder="1" applyAlignment="1">
      <alignment horizontal="right" vertical="center"/>
    </xf>
    <xf numFmtId="10" fontId="18" fillId="6" borderId="25" xfId="0" applyNumberFormat="1" applyFont="1" applyFill="1" applyBorder="1" applyAlignment="1">
      <alignment horizontal="right" vertical="center"/>
    </xf>
    <xf numFmtId="10" fontId="17" fillId="4" borderId="38" xfId="0" applyNumberFormat="1" applyFont="1" applyFill="1" applyBorder="1" applyAlignment="1">
      <alignment horizontal="right" vertical="center"/>
    </xf>
    <xf numFmtId="0" fontId="20" fillId="0" borderId="1" xfId="1" applyNumberFormat="1" applyFont="1" applyAlignment="1" applyProtection="1">
      <alignment horizontal="center" wrapText="1"/>
    </xf>
    <xf numFmtId="0" fontId="20" fillId="0" borderId="1" xfId="19" applyNumberFormat="1" applyFont="1" applyAlignment="1" applyProtection="1">
      <alignment horizontal="center"/>
    </xf>
    <xf numFmtId="0" fontId="14" fillId="0" borderId="2" xfId="6" applyNumberFormat="1" applyFont="1" applyBorder="1" applyAlignment="1" applyProtection="1">
      <alignment horizontal="center"/>
    </xf>
    <xf numFmtId="0" fontId="14" fillId="0" borderId="1" xfId="6" applyNumberFormat="1" applyFont="1" applyBorder="1" applyAlignment="1" applyProtection="1">
      <alignment horizontal="center"/>
    </xf>
    <xf numFmtId="4" fontId="13" fillId="7" borderId="56" xfId="55" applyNumberFormat="1" applyFont="1" applyFill="1" applyBorder="1" applyAlignment="1" applyProtection="1">
      <alignment horizontal="right" vertical="center"/>
    </xf>
    <xf numFmtId="4" fontId="14" fillId="0" borderId="56" xfId="47" applyNumberFormat="1" applyFont="1" applyBorder="1" applyAlignment="1" applyProtection="1">
      <alignment horizontal="center" vertical="center"/>
    </xf>
    <xf numFmtId="4" fontId="13" fillId="5" borderId="56" xfId="55" applyNumberFormat="1" applyFont="1" applyFill="1" applyBorder="1" applyAlignment="1" applyProtection="1">
      <alignment horizontal="right" vertical="center"/>
    </xf>
    <xf numFmtId="4" fontId="14" fillId="0" borderId="56" xfId="55" applyNumberFormat="1" applyFont="1" applyBorder="1" applyAlignment="1" applyProtection="1">
      <alignment horizontal="right" vertical="center"/>
    </xf>
    <xf numFmtId="4" fontId="13" fillId="7" borderId="56" xfId="81" applyNumberFormat="1" applyFont="1" applyFill="1" applyBorder="1" applyAlignment="1" applyProtection="1">
      <alignment horizontal="right" vertical="center"/>
    </xf>
    <xf numFmtId="4" fontId="14" fillId="0" borderId="56" xfId="52" applyNumberFormat="1" applyFont="1" applyBorder="1" applyAlignment="1" applyProtection="1">
      <alignment horizontal="center" vertical="center"/>
    </xf>
    <xf numFmtId="4" fontId="13" fillId="5" borderId="56" xfId="81" applyNumberFormat="1" applyFont="1" applyFill="1" applyBorder="1" applyAlignment="1" applyProtection="1">
      <alignment horizontal="right" vertical="center"/>
    </xf>
    <xf numFmtId="4" fontId="14" fillId="0" borderId="56" xfId="81" applyNumberFormat="1" applyFont="1" applyBorder="1" applyAlignment="1" applyProtection="1">
      <alignment horizontal="right" vertical="center"/>
    </xf>
    <xf numFmtId="0" fontId="14" fillId="0" borderId="1" xfId="17" applyNumberFormat="1" applyFont="1" applyAlignment="1" applyProtection="1">
      <alignment horizontal="left" vertical="center" wrapText="1"/>
    </xf>
    <xf numFmtId="49" fontId="14" fillId="0" borderId="64" xfId="76" applyNumberFormat="1" applyFont="1" applyBorder="1" applyAlignment="1" applyProtection="1">
      <alignment horizontal="center" vertical="center"/>
    </xf>
    <xf numFmtId="4" fontId="13" fillId="5" borderId="51" xfId="81" applyNumberFormat="1" applyFont="1" applyFill="1" applyBorder="1" applyAlignment="1" applyProtection="1">
      <alignment horizontal="right" vertical="center"/>
    </xf>
    <xf numFmtId="0" fontId="14" fillId="0" borderId="15" xfId="79" applyNumberFormat="1" applyFont="1" applyBorder="1" applyAlignment="1" applyProtection="1">
      <alignment vertical="center"/>
    </xf>
    <xf numFmtId="49" fontId="14" fillId="0" borderId="36" xfId="82" applyNumberFormat="1" applyFont="1" applyBorder="1" applyAlignment="1" applyProtection="1">
      <alignment horizontal="center" vertical="center" wrapText="1"/>
    </xf>
    <xf numFmtId="4" fontId="14" fillId="6" borderId="65" xfId="188" applyNumberFormat="1" applyFont="1" applyFill="1" applyBorder="1" applyAlignment="1" applyProtection="1">
      <alignment horizontal="right" vertical="center"/>
    </xf>
    <xf numFmtId="10" fontId="14" fillId="6" borderId="37" xfId="0" applyNumberFormat="1" applyFont="1" applyFill="1" applyBorder="1" applyAlignment="1">
      <alignment horizontal="right" vertical="center"/>
    </xf>
    <xf numFmtId="4" fontId="14" fillId="0" borderId="37" xfId="83" applyNumberFormat="1" applyFont="1" applyBorder="1" applyAlignment="1" applyProtection="1">
      <alignment horizontal="right" vertical="center"/>
    </xf>
    <xf numFmtId="0" fontId="14" fillId="0" borderId="1" xfId="79" applyNumberFormat="1" applyFont="1" applyBorder="1" applyAlignment="1" applyProtection="1">
      <alignment vertical="center"/>
    </xf>
    <xf numFmtId="4" fontId="14" fillId="0" borderId="66" xfId="59" applyNumberFormat="1" applyFont="1" applyBorder="1" applyAlignment="1" applyProtection="1">
      <alignment vertical="center"/>
    </xf>
    <xf numFmtId="4" fontId="14" fillId="0" borderId="62" xfId="81" applyNumberFormat="1" applyFont="1" applyBorder="1" applyAlignment="1" applyProtection="1">
      <alignment horizontal="right" vertical="center"/>
    </xf>
    <xf numFmtId="0" fontId="13" fillId="5" borderId="59" xfId="74" applyNumberFormat="1" applyFont="1" applyFill="1" applyBorder="1" applyAlignment="1" applyProtection="1">
      <alignment horizontal="left" vertical="center" wrapText="1"/>
    </xf>
    <xf numFmtId="49" fontId="13" fillId="5" borderId="33" xfId="76" applyNumberFormat="1" applyFont="1" applyFill="1" applyBorder="1" applyAlignment="1" applyProtection="1">
      <alignment horizontal="center" vertical="center"/>
    </xf>
    <xf numFmtId="4" fontId="13" fillId="5" borderId="30" xfId="69" applyNumberFormat="1" applyFont="1" applyFill="1" applyBorder="1" applyAlignment="1" applyProtection="1">
      <alignment horizontal="right" vertical="center"/>
    </xf>
    <xf numFmtId="165" fontId="17" fillId="5" borderId="35" xfId="0" applyNumberFormat="1" applyFont="1" applyFill="1" applyBorder="1" applyAlignment="1">
      <alignment horizontal="right" vertical="center"/>
    </xf>
    <xf numFmtId="165" fontId="13" fillId="7" borderId="57" xfId="0" applyNumberFormat="1" applyFont="1" applyFill="1" applyBorder="1" applyAlignment="1">
      <alignment horizontal="right" vertical="center"/>
    </xf>
    <xf numFmtId="165" fontId="13" fillId="5" borderId="35" xfId="0" applyNumberFormat="1" applyFont="1" applyFill="1" applyBorder="1" applyAlignment="1">
      <alignment horizontal="right" vertical="center"/>
    </xf>
    <xf numFmtId="49" fontId="13" fillId="4" borderId="67" xfId="42" applyNumberFormat="1" applyFont="1" applyFill="1" applyBorder="1" applyAlignment="1" applyProtection="1">
      <alignment horizontal="center" vertical="center"/>
    </xf>
    <xf numFmtId="10" fontId="13" fillId="4" borderId="68" xfId="0" applyNumberFormat="1" applyFont="1" applyFill="1" applyBorder="1" applyAlignment="1">
      <alignment vertical="center"/>
    </xf>
    <xf numFmtId="49" fontId="14" fillId="0" borderId="24" xfId="38" applyNumberFormat="1" applyFont="1" applyBorder="1" applyAlignment="1" applyProtection="1">
      <alignment horizontal="center" vertical="center" wrapText="1"/>
      <protection locked="0"/>
    </xf>
    <xf numFmtId="49" fontId="14" fillId="0" borderId="59" xfId="103" applyNumberFormat="1" applyFont="1" applyBorder="1" applyAlignment="1" applyProtection="1">
      <alignment horizontal="center" vertical="center" shrinkToFit="1"/>
    </xf>
    <xf numFmtId="49" fontId="14" fillId="0" borderId="59" xfId="76" applyNumberFormat="1" applyFont="1" applyBorder="1" applyAlignment="1" applyProtection="1">
      <alignment horizontal="center" vertical="center"/>
    </xf>
    <xf numFmtId="10" fontId="14" fillId="6" borderId="69" xfId="0" applyNumberFormat="1" applyFont="1" applyFill="1" applyBorder="1" applyAlignment="1">
      <alignment horizontal="right" vertical="center"/>
    </xf>
    <xf numFmtId="10" fontId="14" fillId="0" borderId="69" xfId="70" applyNumberFormat="1" applyFont="1" applyBorder="1" applyAlignment="1" applyProtection="1">
      <alignment horizontal="right" vertical="center"/>
    </xf>
    <xf numFmtId="4" fontId="14" fillId="0" borderId="70" xfId="76" applyNumberFormat="1" applyFont="1" applyBorder="1" applyAlignment="1" applyProtection="1">
      <alignment horizontal="center" vertical="center"/>
    </xf>
    <xf numFmtId="4" fontId="14" fillId="0" borderId="71" xfId="81" applyNumberFormat="1" applyFont="1" applyBorder="1" applyAlignment="1" applyProtection="1">
      <alignment horizontal="right" vertical="center"/>
    </xf>
    <xf numFmtId="49" fontId="14" fillId="0" borderId="72" xfId="48" applyNumberFormat="1" applyFont="1" applyBorder="1" applyAlignment="1" applyProtection="1">
      <alignment horizontal="center" vertical="center"/>
    </xf>
    <xf numFmtId="0" fontId="14" fillId="0" borderId="72" xfId="94" applyNumberFormat="1" applyFont="1" applyBorder="1" applyAlignment="1" applyProtection="1">
      <alignment vertical="center"/>
    </xf>
    <xf numFmtId="4" fontId="13" fillId="4" borderId="73" xfId="55" applyNumberFormat="1" applyFont="1" applyFill="1" applyBorder="1" applyAlignment="1" applyProtection="1">
      <alignment horizontal="right" vertical="center"/>
    </xf>
    <xf numFmtId="10" fontId="14" fillId="0" borderId="74" xfId="70" applyNumberFormat="1" applyFont="1" applyBorder="1" applyAlignment="1" applyProtection="1">
      <alignment horizontal="right" vertical="center"/>
    </xf>
    <xf numFmtId="4" fontId="14" fillId="0" borderId="75" xfId="69" applyNumberFormat="1" applyFont="1" applyBorder="1" applyAlignment="1" applyProtection="1">
      <alignment horizontal="right" vertical="center"/>
    </xf>
    <xf numFmtId="10" fontId="18" fillId="6" borderId="76" xfId="0" applyNumberFormat="1" applyFont="1" applyFill="1" applyBorder="1" applyAlignment="1">
      <alignment horizontal="right" vertical="center"/>
    </xf>
    <xf numFmtId="165" fontId="18" fillId="6" borderId="35" xfId="0" applyNumberFormat="1" applyFont="1" applyFill="1" applyBorder="1" applyAlignment="1">
      <alignment horizontal="right" vertical="center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topLeftCell="A13" zoomScaleNormal="100" workbookViewId="0">
      <selection activeCell="G7" sqref="G7"/>
    </sheetView>
  </sheetViews>
  <sheetFormatPr defaultRowHeight="12.75" x14ac:dyDescent="0.2"/>
  <cols>
    <col min="1" max="1" width="44.85546875" style="3" customWidth="1"/>
    <col min="2" max="2" width="23.28515625" style="3" customWidth="1"/>
    <col min="3" max="3" width="15.28515625" style="3" customWidth="1"/>
    <col min="4" max="4" width="15.5703125" style="3" customWidth="1"/>
    <col min="5" max="5" width="10.85546875" style="3" customWidth="1"/>
    <col min="6" max="6" width="15.85546875" style="3" customWidth="1"/>
    <col min="7" max="16384" width="9.140625" style="3"/>
  </cols>
  <sheetData>
    <row r="1" spans="1:7" ht="12.75" customHeight="1" x14ac:dyDescent="0.2">
      <c r="A1" s="87" t="s">
        <v>97</v>
      </c>
      <c r="B1" s="87"/>
      <c r="C1" s="87"/>
      <c r="D1" s="87"/>
      <c r="E1" s="87"/>
      <c r="F1" s="87"/>
    </row>
    <row r="2" spans="1:7" ht="12.75" customHeight="1" x14ac:dyDescent="0.2">
      <c r="A2" s="87"/>
      <c r="B2" s="87"/>
      <c r="C2" s="87"/>
      <c r="D2" s="87"/>
      <c r="E2" s="87"/>
      <c r="F2" s="87"/>
    </row>
    <row r="3" spans="1:7" ht="15.75" x14ac:dyDescent="0.25">
      <c r="A3" s="88" t="s">
        <v>153</v>
      </c>
      <c r="B3" s="88"/>
      <c r="C3" s="88"/>
      <c r="D3" s="88"/>
      <c r="E3" s="88"/>
      <c r="F3" s="88"/>
    </row>
    <row r="4" spans="1:7" x14ac:dyDescent="0.2">
      <c r="A4" s="6"/>
      <c r="B4" s="6"/>
      <c r="C4" s="5"/>
      <c r="D4" s="5"/>
    </row>
    <row r="5" spans="1:7" x14ac:dyDescent="0.2">
      <c r="A5" s="1" t="s">
        <v>0</v>
      </c>
      <c r="B5" s="4"/>
      <c r="C5" s="89"/>
      <c r="D5" s="89"/>
      <c r="E5" s="90" t="s">
        <v>98</v>
      </c>
      <c r="F5" s="90"/>
      <c r="G5" s="90"/>
    </row>
    <row r="6" spans="1:7" ht="72" customHeight="1" x14ac:dyDescent="0.2">
      <c r="A6" s="7" t="s">
        <v>1</v>
      </c>
      <c r="B6" s="7" t="s">
        <v>2</v>
      </c>
      <c r="C6" s="8" t="s">
        <v>154</v>
      </c>
      <c r="D6" s="39" t="s">
        <v>155</v>
      </c>
      <c r="E6" s="9" t="s">
        <v>156</v>
      </c>
      <c r="F6" s="39" t="s">
        <v>96</v>
      </c>
      <c r="G6" s="40" t="s">
        <v>95</v>
      </c>
    </row>
    <row r="7" spans="1:7" s="11" customFormat="1" ht="13.5" thickBot="1" x14ac:dyDescent="0.3">
      <c r="A7" s="10" t="s">
        <v>3</v>
      </c>
      <c r="B7" s="28" t="s">
        <v>4</v>
      </c>
      <c r="C7" s="28" t="s">
        <v>5</v>
      </c>
      <c r="D7" s="28" t="s">
        <v>6</v>
      </c>
      <c r="E7" s="28" t="s">
        <v>7</v>
      </c>
      <c r="F7" s="28" t="s">
        <v>8</v>
      </c>
      <c r="G7" s="28" t="s">
        <v>9</v>
      </c>
    </row>
    <row r="8" spans="1:7" x14ac:dyDescent="0.2">
      <c r="A8" s="25" t="s">
        <v>10</v>
      </c>
      <c r="B8" s="26" t="s">
        <v>11</v>
      </c>
      <c r="C8" s="91">
        <v>2567192069.29</v>
      </c>
      <c r="D8" s="91">
        <v>2473437554.1700001</v>
      </c>
      <c r="E8" s="12">
        <f>D8/C8</f>
        <v>0.96347974261780522</v>
      </c>
      <c r="F8" s="21">
        <v>1808189706.5899999</v>
      </c>
      <c r="G8" s="41">
        <f>D8/F8</f>
        <v>1.3679082151366557</v>
      </c>
    </row>
    <row r="9" spans="1:7" x14ac:dyDescent="0.2">
      <c r="A9" s="17" t="s">
        <v>12</v>
      </c>
      <c r="B9" s="18"/>
      <c r="C9" s="92"/>
      <c r="D9" s="92"/>
      <c r="E9" s="13"/>
      <c r="F9" s="18"/>
      <c r="G9" s="42"/>
    </row>
    <row r="10" spans="1:7" x14ac:dyDescent="0.2">
      <c r="A10" s="22" t="s">
        <v>13</v>
      </c>
      <c r="B10" s="23" t="s">
        <v>14</v>
      </c>
      <c r="C10" s="93">
        <v>719596900</v>
      </c>
      <c r="D10" s="93">
        <v>720703545.45000005</v>
      </c>
      <c r="E10" s="14">
        <f>D10/C10</f>
        <v>1.0015378685622465</v>
      </c>
      <c r="F10" s="24">
        <v>645526730.59000003</v>
      </c>
      <c r="G10" s="45">
        <f>D10/F10</f>
        <v>1.1164580973917064</v>
      </c>
    </row>
    <row r="11" spans="1:7" x14ac:dyDescent="0.2">
      <c r="A11" s="19" t="s">
        <v>15</v>
      </c>
      <c r="B11" s="20" t="s">
        <v>16</v>
      </c>
      <c r="C11" s="94">
        <v>545169000</v>
      </c>
      <c r="D11" s="94">
        <v>550649898.75999999</v>
      </c>
      <c r="E11" s="15">
        <f>D11/C11</f>
        <v>1.0100535774411237</v>
      </c>
      <c r="F11" s="16">
        <v>462336327.63</v>
      </c>
      <c r="G11" s="43">
        <f>D11/F11</f>
        <v>1.1910158597804927</v>
      </c>
    </row>
    <row r="12" spans="1:7" ht="38.25" x14ac:dyDescent="0.2">
      <c r="A12" s="19" t="s">
        <v>17</v>
      </c>
      <c r="B12" s="20" t="s">
        <v>18</v>
      </c>
      <c r="C12" s="94">
        <v>8600900</v>
      </c>
      <c r="D12" s="94">
        <v>9293010.3000000007</v>
      </c>
      <c r="E12" s="15">
        <f>D12/C12</f>
        <v>1.080469520631562</v>
      </c>
      <c r="F12" s="16">
        <v>6667485.7400000002</v>
      </c>
      <c r="G12" s="43">
        <f t="shared" ref="G12:G26" si="0">D12/F12</f>
        <v>1.3937803037581</v>
      </c>
    </row>
    <row r="13" spans="1:7" x14ac:dyDescent="0.2">
      <c r="A13" s="19" t="s">
        <v>19</v>
      </c>
      <c r="B13" s="20" t="s">
        <v>20</v>
      </c>
      <c r="C13" s="94">
        <v>96272000</v>
      </c>
      <c r="D13" s="94">
        <v>92741974.840000004</v>
      </c>
      <c r="E13" s="15">
        <f>D13/C13</f>
        <v>0.96333279499750712</v>
      </c>
      <c r="F13" s="16">
        <v>108110159.56</v>
      </c>
      <c r="G13" s="43">
        <f t="shared" si="0"/>
        <v>0.8578469888255893</v>
      </c>
    </row>
    <row r="14" spans="1:7" x14ac:dyDescent="0.2">
      <c r="A14" s="19" t="s">
        <v>21</v>
      </c>
      <c r="B14" s="20" t="s">
        <v>22</v>
      </c>
      <c r="C14" s="94">
        <v>10200000</v>
      </c>
      <c r="D14" s="94">
        <v>9645071.8399999999</v>
      </c>
      <c r="E14" s="15">
        <f>D14/C14</f>
        <v>0.94559527843137259</v>
      </c>
      <c r="F14" s="16">
        <v>10933930.15</v>
      </c>
      <c r="G14" s="43">
        <f t="shared" si="0"/>
        <v>0.88212305252379897</v>
      </c>
    </row>
    <row r="15" spans="1:7" ht="38.25" x14ac:dyDescent="0.2">
      <c r="A15" s="19" t="s">
        <v>23</v>
      </c>
      <c r="B15" s="20" t="s">
        <v>24</v>
      </c>
      <c r="C15" s="16">
        <v>0</v>
      </c>
      <c r="D15" s="16">
        <v>0</v>
      </c>
      <c r="E15" s="15">
        <v>0</v>
      </c>
      <c r="F15" s="16">
        <v>15.04</v>
      </c>
      <c r="G15" s="43">
        <v>0</v>
      </c>
    </row>
    <row r="16" spans="1:7" ht="38.25" x14ac:dyDescent="0.2">
      <c r="A16" s="19" t="s">
        <v>25</v>
      </c>
      <c r="B16" s="20" t="s">
        <v>26</v>
      </c>
      <c r="C16" s="94">
        <v>37760000</v>
      </c>
      <c r="D16" s="94">
        <v>36392996.890000001</v>
      </c>
      <c r="E16" s="15">
        <f>D16/C16</f>
        <v>0.96379758712923735</v>
      </c>
      <c r="F16" s="16">
        <v>37007544.619999997</v>
      </c>
      <c r="G16" s="43">
        <f t="shared" ref="G16:G20" si="1">D16/F16</f>
        <v>0.98339398800135802</v>
      </c>
    </row>
    <row r="17" spans="1:7" ht="25.5" x14ac:dyDescent="0.2">
      <c r="A17" s="19" t="s">
        <v>27</v>
      </c>
      <c r="B17" s="20" t="s">
        <v>28</v>
      </c>
      <c r="C17" s="94">
        <v>1368000</v>
      </c>
      <c r="D17" s="94">
        <v>1333834.22</v>
      </c>
      <c r="E17" s="15">
        <f>D17/C17</f>
        <v>0.975025014619883</v>
      </c>
      <c r="F17" s="16">
        <v>1330035.23</v>
      </c>
      <c r="G17" s="43">
        <f t="shared" si="1"/>
        <v>1.002856307798704</v>
      </c>
    </row>
    <row r="18" spans="1:7" ht="38.25" x14ac:dyDescent="0.2">
      <c r="A18" s="19" t="s">
        <v>29</v>
      </c>
      <c r="B18" s="20" t="s">
        <v>30</v>
      </c>
      <c r="C18" s="94">
        <v>4661000</v>
      </c>
      <c r="D18" s="94">
        <v>4787716.07</v>
      </c>
      <c r="E18" s="15">
        <f>D18/C18</f>
        <v>1.0271864556962027</v>
      </c>
      <c r="F18" s="16">
        <v>5384849.7300000004</v>
      </c>
      <c r="G18" s="43">
        <f t="shared" si="1"/>
        <v>0.88910857499453377</v>
      </c>
    </row>
    <row r="19" spans="1:7" ht="25.5" x14ac:dyDescent="0.2">
      <c r="A19" s="19" t="s">
        <v>31</v>
      </c>
      <c r="B19" s="20" t="s">
        <v>32</v>
      </c>
      <c r="C19" s="94">
        <v>5545000</v>
      </c>
      <c r="D19" s="94">
        <v>5633869.0800000001</v>
      </c>
      <c r="E19" s="15">
        <f>D19/C19</f>
        <v>1.0160268854824166</v>
      </c>
      <c r="F19" s="16">
        <v>4823703.26</v>
      </c>
      <c r="G19" s="43">
        <f t="shared" si="1"/>
        <v>1.1679551531948922</v>
      </c>
    </row>
    <row r="20" spans="1:7" x14ac:dyDescent="0.2">
      <c r="A20" s="19" t="s">
        <v>33</v>
      </c>
      <c r="B20" s="20" t="s">
        <v>34</v>
      </c>
      <c r="C20" s="94">
        <v>10021000</v>
      </c>
      <c r="D20" s="94">
        <v>10235508.869999999</v>
      </c>
      <c r="E20" s="15">
        <f>D20/C20</f>
        <v>1.0214059345374713</v>
      </c>
      <c r="F20" s="16">
        <v>8922344.2100000009</v>
      </c>
      <c r="G20" s="43">
        <f t="shared" si="1"/>
        <v>1.1471770903579608</v>
      </c>
    </row>
    <row r="21" spans="1:7" x14ac:dyDescent="0.2">
      <c r="A21" s="19" t="s">
        <v>35</v>
      </c>
      <c r="B21" s="20" t="s">
        <v>36</v>
      </c>
      <c r="C21" s="94">
        <v>0</v>
      </c>
      <c r="D21" s="94">
        <v>-10335.42</v>
      </c>
      <c r="E21" s="15">
        <v>0</v>
      </c>
      <c r="F21" s="16">
        <v>10335.42</v>
      </c>
      <c r="G21" s="43">
        <v>0</v>
      </c>
    </row>
    <row r="22" spans="1:7" x14ac:dyDescent="0.2">
      <c r="A22" s="22" t="s">
        <v>37</v>
      </c>
      <c r="B22" s="23" t="s">
        <v>38</v>
      </c>
      <c r="C22" s="93">
        <v>1847595169.29</v>
      </c>
      <c r="D22" s="93">
        <v>1752734008.72</v>
      </c>
      <c r="E22" s="14">
        <f>D22/C22</f>
        <v>0.94865695572994302</v>
      </c>
      <c r="F22" s="24">
        <v>1162662976</v>
      </c>
      <c r="G22" s="44">
        <f t="shared" si="0"/>
        <v>1.5075168341130698</v>
      </c>
    </row>
    <row r="23" spans="1:7" ht="38.25" x14ac:dyDescent="0.2">
      <c r="A23" s="19" t="s">
        <v>39</v>
      </c>
      <c r="B23" s="20" t="s">
        <v>40</v>
      </c>
      <c r="C23" s="94">
        <v>1838563677.1800001</v>
      </c>
      <c r="D23" s="94">
        <v>1743702516.6099999</v>
      </c>
      <c r="E23" s="15">
        <f>D23/C23</f>
        <v>0.94840474564606936</v>
      </c>
      <c r="F23" s="16">
        <v>1169933219.1099999</v>
      </c>
      <c r="G23" s="43">
        <f t="shared" si="0"/>
        <v>1.4904291015315232</v>
      </c>
    </row>
    <row r="24" spans="1:7" x14ac:dyDescent="0.2">
      <c r="A24" s="19" t="s">
        <v>41</v>
      </c>
      <c r="B24" s="20" t="s">
        <v>42</v>
      </c>
      <c r="C24" s="94">
        <v>14051841</v>
      </c>
      <c r="D24" s="94">
        <v>14051841</v>
      </c>
      <c r="E24" s="15">
        <f>D24/C24</f>
        <v>1</v>
      </c>
      <c r="F24" s="16">
        <v>7000000</v>
      </c>
      <c r="G24" s="43">
        <f t="shared" si="0"/>
        <v>2.007405857142857</v>
      </c>
    </row>
    <row r="25" spans="1:7" ht="102" x14ac:dyDescent="0.2">
      <c r="A25" s="19" t="s">
        <v>43</v>
      </c>
      <c r="B25" s="20" t="s">
        <v>44</v>
      </c>
      <c r="C25" s="16">
        <v>0</v>
      </c>
      <c r="D25" s="16">
        <v>0</v>
      </c>
      <c r="E25" s="15">
        <v>0</v>
      </c>
      <c r="F25" s="16">
        <v>5709.53</v>
      </c>
      <c r="G25" s="43">
        <v>0</v>
      </c>
    </row>
    <row r="26" spans="1:7" ht="51" x14ac:dyDescent="0.2">
      <c r="A26" s="19" t="s">
        <v>45</v>
      </c>
      <c r="B26" s="20" t="s">
        <v>46</v>
      </c>
      <c r="C26" s="94">
        <v>-5020348.8899999997</v>
      </c>
      <c r="D26" s="94">
        <v>-5020348.8899999997</v>
      </c>
      <c r="E26" s="15">
        <f>D26/C26</f>
        <v>1</v>
      </c>
      <c r="F26" s="16">
        <v>-14275952.640000001</v>
      </c>
      <c r="G26" s="43">
        <f t="shared" si="0"/>
        <v>0.35166472014858124</v>
      </c>
    </row>
  </sheetData>
  <mergeCells count="4">
    <mergeCell ref="A1:F2"/>
    <mergeCell ref="A3:F3"/>
    <mergeCell ref="C5:D5"/>
    <mergeCell ref="E5:G5"/>
  </mergeCells>
  <pageMargins left="0.39370078740157483" right="0.39370078740157483" top="0.19685039370078741" bottom="0.19685039370078741" header="0" footer="0"/>
  <pageSetup paperSize="9" scale="67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workbookViewId="0">
      <selection activeCell="E24" sqref="E24"/>
    </sheetView>
  </sheetViews>
  <sheetFormatPr defaultRowHeight="12.75" x14ac:dyDescent="0.25"/>
  <cols>
    <col min="1" max="1" width="43.28515625" style="11" customWidth="1"/>
    <col min="2" max="2" width="10.28515625" style="11" customWidth="1"/>
    <col min="3" max="3" width="15.7109375" style="11" customWidth="1"/>
    <col min="4" max="4" width="16.42578125" style="11" customWidth="1"/>
    <col min="5" max="5" width="13.85546875" style="11" customWidth="1"/>
    <col min="6" max="6" width="15.7109375" style="11" customWidth="1"/>
    <col min="7" max="16384" width="9.140625" style="11"/>
  </cols>
  <sheetData>
    <row r="1" spans="1:7" x14ac:dyDescent="0.25">
      <c r="A1" s="46"/>
      <c r="B1" s="47"/>
      <c r="C1" s="47"/>
      <c r="D1" s="48"/>
      <c r="E1" s="48"/>
    </row>
    <row r="2" spans="1:7" x14ac:dyDescent="0.25">
      <c r="A2" s="49" t="s">
        <v>47</v>
      </c>
      <c r="B2" s="49"/>
      <c r="C2" s="50"/>
      <c r="D2" s="48"/>
      <c r="E2" s="48"/>
    </row>
    <row r="3" spans="1:7" x14ac:dyDescent="0.25">
      <c r="A3" s="51"/>
      <c r="B3" s="51"/>
      <c r="C3" s="52"/>
      <c r="D3" s="53"/>
      <c r="E3" s="53"/>
    </row>
    <row r="4" spans="1:7" ht="89.25" x14ac:dyDescent="0.25">
      <c r="A4" s="54" t="s">
        <v>1</v>
      </c>
      <c r="B4" s="55" t="s">
        <v>105</v>
      </c>
      <c r="C4" s="8" t="s">
        <v>154</v>
      </c>
      <c r="D4" s="39" t="s">
        <v>155</v>
      </c>
      <c r="E4" s="9" t="s">
        <v>156</v>
      </c>
      <c r="F4" s="39" t="s">
        <v>96</v>
      </c>
      <c r="G4" s="40" t="s">
        <v>95</v>
      </c>
    </row>
    <row r="5" spans="1:7" ht="13.5" thickBot="1" x14ac:dyDescent="0.3">
      <c r="A5" s="27" t="s">
        <v>3</v>
      </c>
      <c r="B5" s="28" t="s">
        <v>4</v>
      </c>
      <c r="C5" s="28" t="s">
        <v>5</v>
      </c>
      <c r="D5" s="28" t="s">
        <v>6</v>
      </c>
      <c r="E5" s="28" t="s">
        <v>7</v>
      </c>
      <c r="F5" s="28" t="s">
        <v>8</v>
      </c>
      <c r="G5" s="28" t="s">
        <v>9</v>
      </c>
    </row>
    <row r="6" spans="1:7" x14ac:dyDescent="0.25">
      <c r="A6" s="72" t="s">
        <v>48</v>
      </c>
      <c r="B6" s="74" t="s">
        <v>11</v>
      </c>
      <c r="C6" s="95">
        <v>2678477769.29</v>
      </c>
      <c r="D6" s="95">
        <v>2339486257.7800002</v>
      </c>
      <c r="E6" s="76">
        <f>D6/C6</f>
        <v>0.87343874367870589</v>
      </c>
      <c r="F6" s="75">
        <v>1972845569.49</v>
      </c>
      <c r="G6" s="114">
        <f>D6/F6</f>
        <v>1.1858435824679274</v>
      </c>
    </row>
    <row r="7" spans="1:7" x14ac:dyDescent="0.25">
      <c r="A7" s="73" t="s">
        <v>12</v>
      </c>
      <c r="B7" s="77"/>
      <c r="C7" s="96"/>
      <c r="D7" s="96"/>
      <c r="E7" s="13"/>
      <c r="F7" s="78"/>
      <c r="G7" s="68"/>
    </row>
    <row r="8" spans="1:7" x14ac:dyDescent="0.25">
      <c r="A8" s="110" t="s">
        <v>49</v>
      </c>
      <c r="B8" s="111" t="s">
        <v>106</v>
      </c>
      <c r="C8" s="97">
        <v>195851841.16</v>
      </c>
      <c r="D8" s="97">
        <v>188516508.88</v>
      </c>
      <c r="E8" s="14">
        <f>D8/C8</f>
        <v>0.96254652375717298</v>
      </c>
      <c r="F8" s="112">
        <v>164802932.53</v>
      </c>
      <c r="G8" s="113">
        <f>D8/F8</f>
        <v>1.143890499919856</v>
      </c>
    </row>
    <row r="9" spans="1:7" ht="38.25" x14ac:dyDescent="0.25">
      <c r="A9" s="99" t="s">
        <v>157</v>
      </c>
      <c r="B9" s="79" t="s">
        <v>158</v>
      </c>
      <c r="C9" s="98">
        <v>4433919.0999999996</v>
      </c>
      <c r="D9" s="98">
        <v>4075459.66</v>
      </c>
      <c r="E9" s="15">
        <v>0</v>
      </c>
      <c r="F9" s="65">
        <v>0</v>
      </c>
      <c r="G9" s="131">
        <v>0</v>
      </c>
    </row>
    <row r="10" spans="1:7" ht="51" x14ac:dyDescent="0.25">
      <c r="A10" s="70" t="s">
        <v>50</v>
      </c>
      <c r="B10" s="79" t="s">
        <v>107</v>
      </c>
      <c r="C10" s="98">
        <v>497500</v>
      </c>
      <c r="D10" s="98">
        <v>393220.1</v>
      </c>
      <c r="E10" s="15">
        <f t="shared" ref="E10:E15" si="0">D10/C10</f>
        <v>0.79039216080402008</v>
      </c>
      <c r="F10" s="65">
        <v>499391</v>
      </c>
      <c r="G10" s="69">
        <f t="shared" ref="G10:G56" si="1">D10/F10</f>
        <v>0.78739925228928831</v>
      </c>
    </row>
    <row r="11" spans="1:7" ht="63.75" x14ac:dyDescent="0.25">
      <c r="A11" s="70" t="s">
        <v>51</v>
      </c>
      <c r="B11" s="79" t="s">
        <v>108</v>
      </c>
      <c r="C11" s="98">
        <v>88850496.489999995</v>
      </c>
      <c r="D11" s="98">
        <v>85655781.959999993</v>
      </c>
      <c r="E11" s="15">
        <f t="shared" si="0"/>
        <v>0.96404393159064039</v>
      </c>
      <c r="F11" s="65">
        <v>86977495.200000003</v>
      </c>
      <c r="G11" s="69">
        <f>D11/F11</f>
        <v>0.98480396294511818</v>
      </c>
    </row>
    <row r="12" spans="1:7" ht="38.25" x14ac:dyDescent="0.25">
      <c r="A12" s="70" t="s">
        <v>52</v>
      </c>
      <c r="B12" s="79" t="s">
        <v>109</v>
      </c>
      <c r="C12" s="98">
        <v>24835048</v>
      </c>
      <c r="D12" s="98">
        <v>24503347.859999999</v>
      </c>
      <c r="E12" s="15">
        <f t="shared" si="0"/>
        <v>0.98664386958301831</v>
      </c>
      <c r="F12" s="65">
        <v>20801543.789999999</v>
      </c>
      <c r="G12" s="69">
        <f t="shared" si="1"/>
        <v>1.1779581413462006</v>
      </c>
    </row>
    <row r="13" spans="1:7" ht="38.25" x14ac:dyDescent="0.25">
      <c r="A13" s="70" t="s">
        <v>52</v>
      </c>
      <c r="B13" s="80" t="s">
        <v>110</v>
      </c>
      <c r="C13" s="98">
        <v>361290</v>
      </c>
      <c r="D13" s="98">
        <v>355857.46</v>
      </c>
      <c r="E13" s="15">
        <v>0</v>
      </c>
      <c r="F13" s="65">
        <v>0</v>
      </c>
      <c r="G13" s="69">
        <v>0</v>
      </c>
    </row>
    <row r="14" spans="1:7" x14ac:dyDescent="0.25">
      <c r="A14" s="70" t="s">
        <v>53</v>
      </c>
      <c r="B14" s="79" t="s">
        <v>145</v>
      </c>
      <c r="C14" s="98">
        <v>340000</v>
      </c>
      <c r="D14" s="98">
        <v>0</v>
      </c>
      <c r="E14" s="15">
        <f t="shared" si="0"/>
        <v>0</v>
      </c>
      <c r="F14" s="65">
        <v>0</v>
      </c>
      <c r="G14" s="69">
        <v>0</v>
      </c>
    </row>
    <row r="15" spans="1:7" x14ac:dyDescent="0.25">
      <c r="A15" s="70" t="s">
        <v>54</v>
      </c>
      <c r="B15" s="79" t="s">
        <v>111</v>
      </c>
      <c r="C15" s="98">
        <v>76533587.569999993</v>
      </c>
      <c r="D15" s="98">
        <v>73532841.840000004</v>
      </c>
      <c r="E15" s="15">
        <f t="shared" si="0"/>
        <v>0.96079178011542432</v>
      </c>
      <c r="F15" s="65">
        <v>56524502.539999999</v>
      </c>
      <c r="G15" s="69">
        <f t="shared" si="1"/>
        <v>1.3009020608003392</v>
      </c>
    </row>
    <row r="16" spans="1:7" x14ac:dyDescent="0.25">
      <c r="A16" s="110" t="s">
        <v>99</v>
      </c>
      <c r="B16" s="111" t="s">
        <v>112</v>
      </c>
      <c r="C16" s="97">
        <v>1363000</v>
      </c>
      <c r="D16" s="97">
        <v>1363000</v>
      </c>
      <c r="E16" s="14">
        <f t="shared" ref="E16:E26" si="2">D16/C16</f>
        <v>1</v>
      </c>
      <c r="F16" s="112">
        <v>1167900</v>
      </c>
      <c r="G16" s="115">
        <f t="shared" si="1"/>
        <v>1.167051973627879</v>
      </c>
    </row>
    <row r="17" spans="1:7" x14ac:dyDescent="0.25">
      <c r="A17" s="70" t="s">
        <v>100</v>
      </c>
      <c r="B17" s="79" t="s">
        <v>113</v>
      </c>
      <c r="C17" s="98">
        <v>1363000</v>
      </c>
      <c r="D17" s="98">
        <v>1363000</v>
      </c>
      <c r="E17" s="15">
        <f t="shared" si="2"/>
        <v>1</v>
      </c>
      <c r="F17" s="65">
        <v>1167900</v>
      </c>
      <c r="G17" s="69">
        <f t="shared" si="1"/>
        <v>1.167051973627879</v>
      </c>
    </row>
    <row r="18" spans="1:7" ht="25.5" x14ac:dyDescent="0.25">
      <c r="A18" s="110" t="s">
        <v>55</v>
      </c>
      <c r="B18" s="111" t="s">
        <v>114</v>
      </c>
      <c r="C18" s="101">
        <v>16482934</v>
      </c>
      <c r="D18" s="101">
        <v>16381493.210000001</v>
      </c>
      <c r="E18" s="14">
        <f t="shared" si="2"/>
        <v>0.99384570793039639</v>
      </c>
      <c r="F18" s="112">
        <v>12822727.119999999</v>
      </c>
      <c r="G18" s="115">
        <f t="shared" si="1"/>
        <v>1.2775358203208806</v>
      </c>
    </row>
    <row r="19" spans="1:7" ht="38.25" x14ac:dyDescent="0.25">
      <c r="A19" s="70" t="s">
        <v>56</v>
      </c>
      <c r="B19" s="100" t="s">
        <v>115</v>
      </c>
      <c r="C19" s="98">
        <v>16048508</v>
      </c>
      <c r="D19" s="98">
        <v>15969519.869999999</v>
      </c>
      <c r="E19" s="98">
        <v>15969519.869999999</v>
      </c>
      <c r="F19" s="65">
        <v>12398448</v>
      </c>
      <c r="G19" s="69">
        <f t="shared" si="1"/>
        <v>1.2880257166058202</v>
      </c>
    </row>
    <row r="20" spans="1:7" ht="38.25" x14ac:dyDescent="0.25">
      <c r="A20" s="70" t="s">
        <v>101</v>
      </c>
      <c r="B20" s="100" t="s">
        <v>116</v>
      </c>
      <c r="C20" s="98">
        <v>434426</v>
      </c>
      <c r="D20" s="98">
        <v>411973.34</v>
      </c>
      <c r="E20" s="98">
        <v>411973.34</v>
      </c>
      <c r="F20" s="65">
        <v>424279.12</v>
      </c>
      <c r="G20" s="69">
        <f t="shared" si="1"/>
        <v>0.97099602733219592</v>
      </c>
    </row>
    <row r="21" spans="1:7" x14ac:dyDescent="0.25">
      <c r="A21" s="110" t="s">
        <v>57</v>
      </c>
      <c r="B21" s="111" t="s">
        <v>117</v>
      </c>
      <c r="C21" s="97">
        <v>50724639</v>
      </c>
      <c r="D21" s="97">
        <v>31630801.530000001</v>
      </c>
      <c r="E21" s="14">
        <f t="shared" si="2"/>
        <v>0.62357864252124107</v>
      </c>
      <c r="F21" s="112">
        <v>32384723.34</v>
      </c>
      <c r="G21" s="115">
        <f t="shared" si="1"/>
        <v>0.97671983169086418</v>
      </c>
    </row>
    <row r="22" spans="1:7" x14ac:dyDescent="0.25">
      <c r="A22" s="70" t="s">
        <v>58</v>
      </c>
      <c r="B22" s="79" t="s">
        <v>118</v>
      </c>
      <c r="C22" s="98">
        <v>692000</v>
      </c>
      <c r="D22" s="98">
        <v>682300</v>
      </c>
      <c r="E22" s="15">
        <f t="shared" si="2"/>
        <v>0.98598265895953752</v>
      </c>
      <c r="F22" s="65">
        <v>84500</v>
      </c>
      <c r="G22" s="69">
        <f t="shared" si="1"/>
        <v>8.0745562130177522</v>
      </c>
    </row>
    <row r="23" spans="1:7" x14ac:dyDescent="0.25">
      <c r="A23" s="70" t="s">
        <v>59</v>
      </c>
      <c r="B23" s="79" t="s">
        <v>119</v>
      </c>
      <c r="C23" s="65">
        <v>0</v>
      </c>
      <c r="D23" s="65">
        <v>0</v>
      </c>
      <c r="E23" s="15">
        <v>0</v>
      </c>
      <c r="F23" s="65">
        <v>31489.21</v>
      </c>
      <c r="G23" s="69">
        <v>0</v>
      </c>
    </row>
    <row r="24" spans="1:7" x14ac:dyDescent="0.25">
      <c r="A24" s="70" t="s">
        <v>60</v>
      </c>
      <c r="B24" s="79" t="s">
        <v>120</v>
      </c>
      <c r="C24" s="98">
        <v>2671320</v>
      </c>
      <c r="D24" s="98">
        <v>2481490.16</v>
      </c>
      <c r="E24" s="15">
        <f t="shared" si="2"/>
        <v>0.9289378135154156</v>
      </c>
      <c r="F24" s="65">
        <v>2492676.2799999998</v>
      </c>
      <c r="G24" s="69">
        <f t="shared" si="1"/>
        <v>0.99551240564619181</v>
      </c>
    </row>
    <row r="25" spans="1:7" x14ac:dyDescent="0.25">
      <c r="A25" s="70" t="s">
        <v>61</v>
      </c>
      <c r="B25" s="79" t="s">
        <v>121</v>
      </c>
      <c r="C25" s="98">
        <v>29861894</v>
      </c>
      <c r="D25" s="98">
        <v>19167446.16</v>
      </c>
      <c r="E25" s="15">
        <f t="shared" si="2"/>
        <v>0.64186974074718772</v>
      </c>
      <c r="F25" s="65">
        <v>19773985.800000001</v>
      </c>
      <c r="G25" s="69">
        <f t="shared" si="1"/>
        <v>0.96932638436505802</v>
      </c>
    </row>
    <row r="26" spans="1:7" ht="25.5" x14ac:dyDescent="0.25">
      <c r="A26" s="70" t="s">
        <v>62</v>
      </c>
      <c r="B26" s="79" t="s">
        <v>122</v>
      </c>
      <c r="C26" s="98">
        <v>17499425</v>
      </c>
      <c r="D26" s="98">
        <v>9299565.2100000009</v>
      </c>
      <c r="E26" s="15">
        <f t="shared" si="2"/>
        <v>0.5314211872675817</v>
      </c>
      <c r="F26" s="65">
        <v>10002072.050000001</v>
      </c>
      <c r="G26" s="69">
        <f t="shared" si="1"/>
        <v>0.92976386927746635</v>
      </c>
    </row>
    <row r="27" spans="1:7" x14ac:dyDescent="0.25">
      <c r="A27" s="110" t="s">
        <v>63</v>
      </c>
      <c r="B27" s="111" t="s">
        <v>123</v>
      </c>
      <c r="C27" s="97">
        <v>853466848.13999999</v>
      </c>
      <c r="D27" s="97">
        <v>557517596.37</v>
      </c>
      <c r="E27" s="14">
        <f t="shared" ref="E27:E34" si="3">D27/C27</f>
        <v>0.65323872577479025</v>
      </c>
      <c r="F27" s="112">
        <v>467823122.17000002</v>
      </c>
      <c r="G27" s="115">
        <f t="shared" si="1"/>
        <v>1.1917273216081148</v>
      </c>
    </row>
    <row r="28" spans="1:7" x14ac:dyDescent="0.25">
      <c r="A28" s="70" t="s">
        <v>64</v>
      </c>
      <c r="B28" s="79" t="s">
        <v>124</v>
      </c>
      <c r="C28" s="98">
        <v>825914688.59000003</v>
      </c>
      <c r="D28" s="98">
        <v>533770474.88999999</v>
      </c>
      <c r="E28" s="15">
        <f t="shared" si="3"/>
        <v>0.64627797793650077</v>
      </c>
      <c r="F28" s="65">
        <v>434595628.98000002</v>
      </c>
      <c r="G28" s="69">
        <f t="shared" si="1"/>
        <v>1.2282002838886443</v>
      </c>
    </row>
    <row r="29" spans="1:7" x14ac:dyDescent="0.25">
      <c r="A29" s="70" t="s">
        <v>65</v>
      </c>
      <c r="B29" s="79" t="s">
        <v>125</v>
      </c>
      <c r="C29" s="98">
        <v>16124387.25</v>
      </c>
      <c r="D29" s="98">
        <v>13211907.720000001</v>
      </c>
      <c r="E29" s="15">
        <f t="shared" si="3"/>
        <v>0.81937425064012903</v>
      </c>
      <c r="F29" s="65">
        <v>22251686.809999999</v>
      </c>
      <c r="G29" s="69">
        <f t="shared" si="1"/>
        <v>0.59374859231177546</v>
      </c>
    </row>
    <row r="30" spans="1:7" x14ac:dyDescent="0.25">
      <c r="A30" s="70" t="s">
        <v>66</v>
      </c>
      <c r="B30" s="79" t="s">
        <v>126</v>
      </c>
      <c r="C30" s="98">
        <v>631197</v>
      </c>
      <c r="D30" s="98">
        <v>208639.64</v>
      </c>
      <c r="E30" s="15">
        <f t="shared" si="3"/>
        <v>0.33054599435675391</v>
      </c>
      <c r="F30" s="65">
        <v>896250</v>
      </c>
      <c r="G30" s="69">
        <v>0</v>
      </c>
    </row>
    <row r="31" spans="1:7" ht="25.5" x14ac:dyDescent="0.25">
      <c r="A31" s="70" t="s">
        <v>67</v>
      </c>
      <c r="B31" s="79" t="s">
        <v>127</v>
      </c>
      <c r="C31" s="98">
        <v>10796575.300000001</v>
      </c>
      <c r="D31" s="98">
        <v>10326574.119999999</v>
      </c>
      <c r="E31" s="15">
        <f t="shared" si="3"/>
        <v>0.95646756800742161</v>
      </c>
      <c r="F31" s="65">
        <v>10079556.380000001</v>
      </c>
      <c r="G31" s="69">
        <f t="shared" si="1"/>
        <v>1.0245068067172216</v>
      </c>
    </row>
    <row r="32" spans="1:7" x14ac:dyDescent="0.25">
      <c r="A32" s="110" t="s">
        <v>68</v>
      </c>
      <c r="B32" s="111" t="s">
        <v>128</v>
      </c>
      <c r="C32" s="97">
        <v>1258324507</v>
      </c>
      <c r="D32" s="97">
        <v>1246477071.72</v>
      </c>
      <c r="E32" s="14">
        <f t="shared" si="3"/>
        <v>0.99058475360362674</v>
      </c>
      <c r="F32" s="112">
        <v>1031872479.0599999</v>
      </c>
      <c r="G32" s="115">
        <f t="shared" si="1"/>
        <v>1.2079758856011911</v>
      </c>
    </row>
    <row r="33" spans="1:7" x14ac:dyDescent="0.25">
      <c r="A33" s="70" t="s">
        <v>69</v>
      </c>
      <c r="B33" s="79" t="s">
        <v>129</v>
      </c>
      <c r="C33" s="98">
        <v>469418259.75999999</v>
      </c>
      <c r="D33" s="98">
        <v>465939687.88999999</v>
      </c>
      <c r="E33" s="15">
        <f t="shared" si="3"/>
        <v>0.99258961108206889</v>
      </c>
      <c r="F33" s="65">
        <v>355725313.47000003</v>
      </c>
      <c r="G33" s="69">
        <f t="shared" si="1"/>
        <v>1.3098300015393616</v>
      </c>
    </row>
    <row r="34" spans="1:7" x14ac:dyDescent="0.25">
      <c r="A34" s="70" t="s">
        <v>70</v>
      </c>
      <c r="B34" s="79" t="s">
        <v>130</v>
      </c>
      <c r="C34" s="98">
        <v>660490794.83000004</v>
      </c>
      <c r="D34" s="98">
        <v>653334048.35000002</v>
      </c>
      <c r="E34" s="15">
        <f t="shared" si="3"/>
        <v>0.9891645023124932</v>
      </c>
      <c r="F34" s="65">
        <v>560748456.87</v>
      </c>
      <c r="G34" s="69">
        <f t="shared" si="1"/>
        <v>1.1651107378820027</v>
      </c>
    </row>
    <row r="35" spans="1:7" x14ac:dyDescent="0.25">
      <c r="A35" s="70" t="s">
        <v>71</v>
      </c>
      <c r="B35" s="79" t="s">
        <v>146</v>
      </c>
      <c r="C35" s="98">
        <v>61171983.880000003</v>
      </c>
      <c r="D35" s="98">
        <v>61171983.880000003</v>
      </c>
      <c r="E35" s="15">
        <f t="shared" ref="E35:E41" si="4">D35/C35</f>
        <v>1</v>
      </c>
      <c r="F35" s="65">
        <v>52397169.799999997</v>
      </c>
      <c r="G35" s="69">
        <v>0</v>
      </c>
    </row>
    <row r="36" spans="1:7" x14ac:dyDescent="0.25">
      <c r="A36" s="70" t="s">
        <v>72</v>
      </c>
      <c r="B36" s="79" t="s">
        <v>131</v>
      </c>
      <c r="C36" s="98">
        <v>5999600</v>
      </c>
      <c r="D36" s="98">
        <v>5969369.6299999999</v>
      </c>
      <c r="E36" s="15">
        <f t="shared" si="4"/>
        <v>0.99496126908460558</v>
      </c>
      <c r="F36" s="65">
        <v>6056782.2699999996</v>
      </c>
      <c r="G36" s="69">
        <f t="shared" si="1"/>
        <v>0.98556780876324956</v>
      </c>
    </row>
    <row r="37" spans="1:7" x14ac:dyDescent="0.25">
      <c r="A37" s="70" t="s">
        <v>73</v>
      </c>
      <c r="B37" s="79" t="s">
        <v>132</v>
      </c>
      <c r="C37" s="98">
        <v>61243868.530000001</v>
      </c>
      <c r="D37" s="98">
        <v>60061981.969999999</v>
      </c>
      <c r="E37" s="15">
        <f t="shared" si="4"/>
        <v>0.98070196105556162</v>
      </c>
      <c r="F37" s="65">
        <v>56944756.649999999</v>
      </c>
      <c r="G37" s="69">
        <f t="shared" si="1"/>
        <v>1.0547412176885649</v>
      </c>
    </row>
    <row r="38" spans="1:7" x14ac:dyDescent="0.25">
      <c r="A38" s="110" t="s">
        <v>74</v>
      </c>
      <c r="B38" s="111" t="s">
        <v>133</v>
      </c>
      <c r="C38" s="97">
        <v>149966072.28</v>
      </c>
      <c r="D38" s="97">
        <v>149057263.00999999</v>
      </c>
      <c r="E38" s="14">
        <f t="shared" si="4"/>
        <v>0.9939399008310148</v>
      </c>
      <c r="F38" s="112">
        <v>120177214.19</v>
      </c>
      <c r="G38" s="115">
        <f t="shared" si="1"/>
        <v>1.2403121840912428</v>
      </c>
    </row>
    <row r="39" spans="1:7" x14ac:dyDescent="0.25">
      <c r="A39" s="70" t="s">
        <v>75</v>
      </c>
      <c r="B39" s="79" t="s">
        <v>134</v>
      </c>
      <c r="C39" s="98">
        <v>104406462</v>
      </c>
      <c r="D39" s="98">
        <v>104406462</v>
      </c>
      <c r="E39" s="15">
        <f t="shared" si="4"/>
        <v>1</v>
      </c>
      <c r="F39" s="65">
        <v>89871213</v>
      </c>
      <c r="G39" s="69">
        <f t="shared" si="1"/>
        <v>1.1617342029199049</v>
      </c>
    </row>
    <row r="40" spans="1:7" x14ac:dyDescent="0.25">
      <c r="A40" s="70" t="s">
        <v>76</v>
      </c>
      <c r="B40" s="79" t="s">
        <v>147</v>
      </c>
      <c r="C40" s="98">
        <v>3900000</v>
      </c>
      <c r="D40" s="98">
        <v>3900000</v>
      </c>
      <c r="E40" s="15">
        <f t="shared" si="4"/>
        <v>1</v>
      </c>
      <c r="F40" s="65">
        <v>215985</v>
      </c>
      <c r="G40" s="69">
        <v>0</v>
      </c>
    </row>
    <row r="41" spans="1:7" ht="25.5" x14ac:dyDescent="0.25">
      <c r="A41" s="70" t="s">
        <v>77</v>
      </c>
      <c r="B41" s="79" t="s">
        <v>135</v>
      </c>
      <c r="C41" s="98">
        <v>41659610.280000001</v>
      </c>
      <c r="D41" s="98">
        <v>40750801.009999998</v>
      </c>
      <c r="E41" s="15">
        <f t="shared" si="4"/>
        <v>0.97818488305839224</v>
      </c>
      <c r="F41" s="65">
        <v>30090016.190000001</v>
      </c>
      <c r="G41" s="69">
        <f t="shared" si="1"/>
        <v>1.3542964135573632</v>
      </c>
    </row>
    <row r="42" spans="1:7" x14ac:dyDescent="0.25">
      <c r="A42" s="110" t="s">
        <v>78</v>
      </c>
      <c r="B42" s="111" t="s">
        <v>136</v>
      </c>
      <c r="C42" s="97">
        <v>51592165.600000001</v>
      </c>
      <c r="D42" s="97">
        <v>49074487.079999998</v>
      </c>
      <c r="E42" s="14">
        <f t="shared" ref="E42:E53" si="5">D42/C42</f>
        <v>0.95120037139902491</v>
      </c>
      <c r="F42" s="112">
        <v>55203630.350000001</v>
      </c>
      <c r="G42" s="115">
        <f t="shared" si="1"/>
        <v>0.88897209782870734</v>
      </c>
    </row>
    <row r="43" spans="1:7" x14ac:dyDescent="0.25">
      <c r="A43" s="70" t="s">
        <v>79</v>
      </c>
      <c r="B43" s="79" t="s">
        <v>137</v>
      </c>
      <c r="C43" s="98">
        <v>7850300</v>
      </c>
      <c r="D43" s="98">
        <v>7850300</v>
      </c>
      <c r="E43" s="15">
        <f t="shared" si="5"/>
        <v>1</v>
      </c>
      <c r="F43" s="65">
        <v>7832685.2999999998</v>
      </c>
      <c r="G43" s="69">
        <f t="shared" si="1"/>
        <v>1.00224887115023</v>
      </c>
    </row>
    <row r="44" spans="1:7" x14ac:dyDescent="0.25">
      <c r="A44" s="70" t="s">
        <v>80</v>
      </c>
      <c r="B44" s="79" t="s">
        <v>138</v>
      </c>
      <c r="C44" s="98">
        <v>11774865.6</v>
      </c>
      <c r="D44" s="98">
        <v>11157951.6</v>
      </c>
      <c r="E44" s="15">
        <f t="shared" si="5"/>
        <v>0.9476075548582058</v>
      </c>
      <c r="F44" s="65">
        <v>11972766.810000001</v>
      </c>
      <c r="G44" s="69">
        <f t="shared" si="1"/>
        <v>0.93194428464776879</v>
      </c>
    </row>
    <row r="45" spans="1:7" x14ac:dyDescent="0.25">
      <c r="A45" s="70" t="s">
        <v>81</v>
      </c>
      <c r="B45" s="79" t="s">
        <v>139</v>
      </c>
      <c r="C45" s="98">
        <v>31967000</v>
      </c>
      <c r="D45" s="98">
        <v>30066235.48</v>
      </c>
      <c r="E45" s="15">
        <f t="shared" si="5"/>
        <v>0.94053979040885916</v>
      </c>
      <c r="F45" s="65">
        <v>35398178.240000002</v>
      </c>
      <c r="G45" s="69">
        <f t="shared" si="1"/>
        <v>0.84937239640273643</v>
      </c>
    </row>
    <row r="46" spans="1:7" x14ac:dyDescent="0.25">
      <c r="A46" s="110" t="s">
        <v>82</v>
      </c>
      <c r="B46" s="111" t="s">
        <v>140</v>
      </c>
      <c r="C46" s="97">
        <v>63836662.109999999</v>
      </c>
      <c r="D46" s="97">
        <v>63635516.119999997</v>
      </c>
      <c r="E46" s="14">
        <f t="shared" si="5"/>
        <v>0.99684905220054587</v>
      </c>
      <c r="F46" s="112">
        <v>60263713.490000002</v>
      </c>
      <c r="G46" s="115">
        <f t="shared" si="1"/>
        <v>1.0559507941799753</v>
      </c>
    </row>
    <row r="47" spans="1:7" x14ac:dyDescent="0.25">
      <c r="A47" s="70" t="s">
        <v>83</v>
      </c>
      <c r="B47" s="79" t="s">
        <v>141</v>
      </c>
      <c r="C47" s="98">
        <v>63836662.109999999</v>
      </c>
      <c r="D47" s="98">
        <v>63635516.119999997</v>
      </c>
      <c r="E47" s="15">
        <f t="shared" si="5"/>
        <v>0.99684905220054587</v>
      </c>
      <c r="F47" s="65">
        <v>60263713.490000002</v>
      </c>
      <c r="G47" s="69">
        <f t="shared" si="1"/>
        <v>1.0559507941799753</v>
      </c>
    </row>
    <row r="48" spans="1:7" x14ac:dyDescent="0.25">
      <c r="A48" s="110" t="s">
        <v>84</v>
      </c>
      <c r="B48" s="111" t="s">
        <v>148</v>
      </c>
      <c r="C48" s="97">
        <v>995000</v>
      </c>
      <c r="D48" s="97">
        <v>700019.86</v>
      </c>
      <c r="E48" s="14">
        <f t="shared" si="5"/>
        <v>0.70353754773869348</v>
      </c>
      <c r="F48" s="112">
        <v>879527.24</v>
      </c>
      <c r="G48" s="115">
        <v>0</v>
      </c>
    </row>
    <row r="49" spans="1:7" x14ac:dyDescent="0.25">
      <c r="A49" s="70" t="s">
        <v>85</v>
      </c>
      <c r="B49" s="79" t="s">
        <v>149</v>
      </c>
      <c r="C49" s="98">
        <v>995000</v>
      </c>
      <c r="D49" s="98">
        <v>700019.86</v>
      </c>
      <c r="E49" s="15">
        <f t="shared" si="5"/>
        <v>0.70353754773869348</v>
      </c>
      <c r="F49" s="65">
        <v>879527.24</v>
      </c>
      <c r="G49" s="69">
        <v>0</v>
      </c>
    </row>
    <row r="50" spans="1:7" ht="25.5" x14ac:dyDescent="0.25">
      <c r="A50" s="110" t="s">
        <v>161</v>
      </c>
      <c r="B50" s="111" t="s">
        <v>159</v>
      </c>
      <c r="C50" s="97">
        <f>C51</f>
        <v>741600</v>
      </c>
      <c r="D50" s="97">
        <f>D51</f>
        <v>0</v>
      </c>
      <c r="E50" s="14">
        <f t="shared" ref="E50:F51" si="6">D50/C50</f>
        <v>0</v>
      </c>
      <c r="F50" s="14">
        <v>0</v>
      </c>
      <c r="G50" s="115">
        <v>0</v>
      </c>
    </row>
    <row r="51" spans="1:7" ht="25.5" x14ac:dyDescent="0.25">
      <c r="A51" s="70" t="s">
        <v>162</v>
      </c>
      <c r="B51" s="79" t="s">
        <v>160</v>
      </c>
      <c r="C51" s="98">
        <v>741600</v>
      </c>
      <c r="D51" s="98">
        <v>0</v>
      </c>
      <c r="E51" s="15">
        <f t="shared" si="6"/>
        <v>0</v>
      </c>
      <c r="F51" s="15">
        <v>0</v>
      </c>
      <c r="G51" s="69">
        <v>0</v>
      </c>
    </row>
    <row r="52" spans="1:7" ht="51" x14ac:dyDescent="0.25">
      <c r="A52" s="110" t="s">
        <v>102</v>
      </c>
      <c r="B52" s="111" t="s">
        <v>142</v>
      </c>
      <c r="C52" s="97">
        <v>35132500</v>
      </c>
      <c r="D52" s="97">
        <v>35132500</v>
      </c>
      <c r="E52" s="14">
        <f t="shared" si="5"/>
        <v>1</v>
      </c>
      <c r="F52" s="112">
        <v>25447600</v>
      </c>
      <c r="G52" s="115">
        <f t="shared" si="1"/>
        <v>1.3805820588189064</v>
      </c>
    </row>
    <row r="53" spans="1:7" ht="38.25" x14ac:dyDescent="0.25">
      <c r="A53" s="70" t="s">
        <v>103</v>
      </c>
      <c r="B53" s="79" t="s">
        <v>143</v>
      </c>
      <c r="C53" s="98">
        <v>5100300</v>
      </c>
      <c r="D53" s="98">
        <v>5100300</v>
      </c>
      <c r="E53" s="15">
        <f t="shared" si="5"/>
        <v>1</v>
      </c>
      <c r="F53" s="65">
        <v>5021800</v>
      </c>
      <c r="G53" s="69">
        <f t="shared" si="1"/>
        <v>1.0156318451551236</v>
      </c>
    </row>
    <row r="54" spans="1:7" ht="13.5" thickBot="1" x14ac:dyDescent="0.3">
      <c r="A54" s="70" t="s">
        <v>104</v>
      </c>
      <c r="B54" s="81" t="s">
        <v>144</v>
      </c>
      <c r="C54" s="109">
        <v>30032200</v>
      </c>
      <c r="D54" s="109">
        <v>30032200</v>
      </c>
      <c r="E54" s="82">
        <f t="shared" ref="E54" si="7">D54/C54</f>
        <v>1</v>
      </c>
      <c r="F54" s="67">
        <v>20425800</v>
      </c>
      <c r="G54" s="83">
        <f t="shared" si="1"/>
        <v>1.4703071605518512</v>
      </c>
    </row>
    <row r="55" spans="1:7" ht="13.5" thickBot="1" x14ac:dyDescent="0.3">
      <c r="A55" s="56"/>
      <c r="B55" s="107"/>
      <c r="C55" s="108"/>
      <c r="D55" s="108"/>
      <c r="E55" s="107"/>
      <c r="F55" s="57"/>
      <c r="G55" s="102"/>
    </row>
    <row r="56" spans="1:7" ht="26.25" thickBot="1" x14ac:dyDescent="0.3">
      <c r="A56" s="58" t="s">
        <v>86</v>
      </c>
      <c r="B56" s="103" t="s">
        <v>11</v>
      </c>
      <c r="C56" s="104">
        <v>-111285700</v>
      </c>
      <c r="D56" s="104">
        <v>133951296.39</v>
      </c>
      <c r="E56" s="105">
        <f t="shared" ref="E56" si="8">D56/C56</f>
        <v>-1.2036703403042799</v>
      </c>
      <c r="F56" s="106">
        <v>-164655862.90000001</v>
      </c>
      <c r="G56" s="71">
        <f t="shared" si="1"/>
        <v>-0.81352278643944964</v>
      </c>
    </row>
  </sheetData>
  <pageMargins left="0.59055118110236227" right="0.39370078740157483" top="0.19685039370078741" bottom="0.19685039370078741" header="0" footer="0"/>
  <pageSetup paperSize="9" scale="74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Normal="100" workbookViewId="0">
      <selection activeCell="N10" sqref="N10"/>
    </sheetView>
  </sheetViews>
  <sheetFormatPr defaultRowHeight="12.75" x14ac:dyDescent="0.2"/>
  <cols>
    <col min="1" max="1" width="40.85546875" style="3" customWidth="1"/>
    <col min="2" max="2" width="13.42578125" style="3" customWidth="1"/>
    <col min="3" max="3" width="16.140625" style="3" customWidth="1"/>
    <col min="4" max="4" width="15.7109375" style="3" customWidth="1"/>
    <col min="5" max="5" width="9.28515625" style="3" customWidth="1"/>
    <col min="6" max="6" width="18" style="3" customWidth="1"/>
    <col min="7" max="7" width="11.7109375" style="3" customWidth="1"/>
    <col min="8" max="16384" width="9.140625" style="3"/>
  </cols>
  <sheetData>
    <row r="1" spans="1:7" ht="10.5" customHeight="1" x14ac:dyDescent="0.2">
      <c r="A1" s="29"/>
      <c r="B1" s="30"/>
      <c r="C1" s="31"/>
      <c r="D1" s="31"/>
      <c r="E1" s="2"/>
      <c r="F1" s="2"/>
    </row>
    <row r="2" spans="1:7" ht="14.1" customHeight="1" x14ac:dyDescent="0.2">
      <c r="A2" s="37" t="s">
        <v>87</v>
      </c>
      <c r="B2" s="38"/>
      <c r="C2" s="4"/>
      <c r="D2" s="4"/>
      <c r="E2" s="2"/>
      <c r="F2" s="2"/>
    </row>
    <row r="3" spans="1:7" ht="14.1" customHeight="1" x14ac:dyDescent="0.2">
      <c r="A3" s="35"/>
      <c r="B3" s="33"/>
      <c r="C3" s="32"/>
      <c r="D3" s="32"/>
      <c r="E3" s="34"/>
      <c r="F3" s="2"/>
    </row>
    <row r="4" spans="1:7" ht="63.75" x14ac:dyDescent="0.2">
      <c r="A4" s="7" t="s">
        <v>1</v>
      </c>
      <c r="B4" s="7" t="s">
        <v>88</v>
      </c>
      <c r="C4" s="8" t="s">
        <v>154</v>
      </c>
      <c r="D4" s="39" t="s">
        <v>155</v>
      </c>
      <c r="E4" s="9" t="s">
        <v>150</v>
      </c>
      <c r="F4" s="39" t="s">
        <v>96</v>
      </c>
      <c r="G4" s="40" t="s">
        <v>95</v>
      </c>
    </row>
    <row r="5" spans="1:7" ht="11.45" customHeight="1" thickBot="1" x14ac:dyDescent="0.25">
      <c r="A5" s="36" t="s">
        <v>3</v>
      </c>
      <c r="B5" s="27" t="s">
        <v>4</v>
      </c>
      <c r="C5" s="118" t="s">
        <v>5</v>
      </c>
      <c r="D5" s="118" t="s">
        <v>6</v>
      </c>
      <c r="E5" s="28" t="s">
        <v>7</v>
      </c>
      <c r="F5" s="28" t="s">
        <v>6</v>
      </c>
      <c r="G5" s="28" t="s">
        <v>9</v>
      </c>
    </row>
    <row r="6" spans="1:7" ht="38.25" customHeight="1" x14ac:dyDescent="0.2">
      <c r="A6" s="59" t="s">
        <v>89</v>
      </c>
      <c r="B6" s="116" t="s">
        <v>11</v>
      </c>
      <c r="C6" s="127">
        <v>111285700</v>
      </c>
      <c r="D6" s="127">
        <v>-133951296.39</v>
      </c>
      <c r="E6" s="117">
        <f>D6/C6</f>
        <v>-1.2036703403042799</v>
      </c>
      <c r="F6" s="60">
        <v>164655862.90000001</v>
      </c>
      <c r="G6" s="86">
        <f>D6/F6</f>
        <v>-0.81352278643944964</v>
      </c>
    </row>
    <row r="7" spans="1:7" ht="19.5" customHeight="1" x14ac:dyDescent="0.2">
      <c r="A7" s="61" t="s">
        <v>90</v>
      </c>
      <c r="B7" s="62"/>
      <c r="C7" s="125"/>
      <c r="D7" s="126"/>
      <c r="E7" s="13"/>
      <c r="F7" s="63"/>
      <c r="G7" s="85"/>
    </row>
    <row r="8" spans="1:7" ht="24" customHeight="1" x14ac:dyDescent="0.2">
      <c r="A8" s="64" t="s">
        <v>91</v>
      </c>
      <c r="B8" s="119" t="s">
        <v>151</v>
      </c>
      <c r="C8" s="124">
        <v>69860000</v>
      </c>
      <c r="D8" s="124">
        <v>20000000</v>
      </c>
      <c r="E8" s="121">
        <f t="shared" ref="E8" si="0">D8/C8</f>
        <v>0.28628685943315202</v>
      </c>
      <c r="F8" s="65">
        <v>0</v>
      </c>
      <c r="G8" s="84">
        <f>F8/D8</f>
        <v>0</v>
      </c>
    </row>
    <row r="9" spans="1:7" ht="24" customHeight="1" x14ac:dyDescent="0.2">
      <c r="A9" s="64" t="s">
        <v>92</v>
      </c>
      <c r="B9" s="119" t="s">
        <v>152</v>
      </c>
      <c r="C9" s="98">
        <v>41425700</v>
      </c>
      <c r="D9" s="98">
        <v>-153951296.38999999</v>
      </c>
      <c r="E9" s="122">
        <f t="shared" ref="E9:E11" si="1">D9/C9</f>
        <v>-3.7163233545842314</v>
      </c>
      <c r="F9" s="65">
        <v>164655862.90000001</v>
      </c>
      <c r="G9" s="84">
        <f t="shared" ref="G9:G11" si="2">F9/D9</f>
        <v>-1.0695321621903233</v>
      </c>
    </row>
    <row r="10" spans="1:7" ht="24.75" customHeight="1" x14ac:dyDescent="0.2">
      <c r="A10" s="66" t="s">
        <v>93</v>
      </c>
      <c r="B10" s="120" t="s">
        <v>11</v>
      </c>
      <c r="C10" s="98">
        <v>-2637052069.29</v>
      </c>
      <c r="D10" s="98">
        <v>-2550615731.7800002</v>
      </c>
      <c r="E10" s="122">
        <f t="shared" si="1"/>
        <v>0.96722236222917213</v>
      </c>
      <c r="F10" s="65">
        <v>-1961560224.98</v>
      </c>
      <c r="G10" s="84">
        <f t="shared" si="2"/>
        <v>0.7690536055821644</v>
      </c>
    </row>
    <row r="11" spans="1:7" ht="24.75" customHeight="1" thickBot="1" x14ac:dyDescent="0.25">
      <c r="A11" s="66" t="s">
        <v>94</v>
      </c>
      <c r="B11" s="123" t="s">
        <v>11</v>
      </c>
      <c r="C11" s="109">
        <v>2678477769.29</v>
      </c>
      <c r="D11" s="109">
        <v>2396664435.3899999</v>
      </c>
      <c r="E11" s="128">
        <f t="shared" si="1"/>
        <v>0.89478600975109002</v>
      </c>
      <c r="F11" s="129">
        <v>2126216087.8800001</v>
      </c>
      <c r="G11" s="130">
        <f t="shared" si="2"/>
        <v>0.88715635634406587</v>
      </c>
    </row>
  </sheetData>
  <pageMargins left="0.39370078740157483" right="0.39370078740157483" top="0.19685039370078741" bottom="0.19685039370078741" header="0" footer="0"/>
  <pageSetup paperSize="9" scale="76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C3C3898-6E6E-43FC-97F7-93A6AB1D0A3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zinovkina\Администратор</dc:creator>
  <cp:lastModifiedBy>1</cp:lastModifiedBy>
  <cp:lastPrinted>2018-01-29T11:45:55Z</cp:lastPrinted>
  <dcterms:created xsi:type="dcterms:W3CDTF">2018-01-29T08:08:04Z</dcterms:created>
  <dcterms:modified xsi:type="dcterms:W3CDTF">2019-01-30T12:14:57Z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C:\Users\Администратор\AppData\Local\Кейсистемс\Свод-СМАРТ\ReportManager\0503317G_20160101.xlsx</vt:lpwstr>
  </property>
  <property fmtid="{D5CDD505-2E9C-101B-9397-08002B2CF9AE}" pid="3" name="Report Name">
    <vt:lpwstr>C__Users_Администратор_AppData_Local_Кейсистемс_Свод-СМАРТ_ReportManager_0503317G_20160101.xlsx</vt:lpwstr>
  </property>
</Properties>
</file>