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80" windowWidth="15480" windowHeight="4755" activeTab="1"/>
  </bookViews>
  <sheets>
    <sheet name="2019" sheetId="4" r:id="rId1"/>
    <sheet name="2020-2021" sheetId="5" r:id="rId2"/>
  </sheets>
  <definedNames>
    <definedName name="_xlnm.Print_Area" localSheetId="0">'2019'!$A$1:$C$120</definedName>
  </definedNames>
  <calcPr calcId="145621"/>
</workbook>
</file>

<file path=xl/calcChain.xml><?xml version="1.0" encoding="utf-8"?>
<calcChain xmlns="http://schemas.openxmlformats.org/spreadsheetml/2006/main">
  <c r="C118" i="4" l="1"/>
  <c r="C116" i="4"/>
  <c r="C115" i="4" s="1"/>
  <c r="C113" i="4"/>
  <c r="C111" i="4"/>
  <c r="C109" i="4"/>
  <c r="C106" i="4"/>
  <c r="C96" i="4"/>
  <c r="C93" i="4"/>
  <c r="C91" i="4"/>
  <c r="C89" i="4"/>
  <c r="C86" i="4"/>
  <c r="C84" i="4"/>
  <c r="C79" i="4"/>
  <c r="C78" i="4" s="1"/>
  <c r="C76" i="4"/>
  <c r="C74" i="4"/>
  <c r="C72" i="4"/>
  <c r="C68" i="4"/>
  <c r="C67" i="4" s="1"/>
  <c r="C65" i="4"/>
  <c r="C64" i="4"/>
  <c r="C61" i="4"/>
  <c r="C59" i="4"/>
  <c r="C56" i="4"/>
  <c r="C55" i="4" s="1"/>
  <c r="C52" i="4"/>
  <c r="C51" i="4" s="1"/>
  <c r="C49" i="4"/>
  <c r="C47" i="4"/>
  <c r="C45" i="4"/>
  <c r="C41" i="4"/>
  <c r="C37" i="4"/>
  <c r="C36" i="4" s="1"/>
  <c r="C33" i="4"/>
  <c r="C31" i="4"/>
  <c r="C28" i="4"/>
  <c r="C24" i="4"/>
  <c r="C23" i="4" s="1"/>
  <c r="C18" i="4"/>
  <c r="C17" i="4" s="1"/>
  <c r="C12" i="4"/>
  <c r="C40" i="4" l="1"/>
  <c r="C39" i="4" s="1"/>
  <c r="C105" i="4"/>
  <c r="C108" i="4"/>
  <c r="C11" i="4"/>
  <c r="C44" i="4"/>
  <c r="C63" i="4"/>
  <c r="C35" i="4"/>
  <c r="C71" i="4"/>
  <c r="C83" i="4"/>
  <c r="C30" i="4"/>
  <c r="C58" i="4"/>
  <c r="C95" i="4"/>
  <c r="D14" i="5"/>
  <c r="C27" i="4" l="1"/>
  <c r="C88" i="4"/>
  <c r="C54" i="4"/>
  <c r="C70" i="4"/>
  <c r="C43" i="4"/>
  <c r="C69" i="5"/>
  <c r="D73" i="5"/>
  <c r="D69" i="5" s="1"/>
  <c r="C73" i="5"/>
  <c r="C82" i="4" l="1"/>
  <c r="C81" i="4" s="1"/>
  <c r="C10" i="4"/>
  <c r="D51" i="5"/>
  <c r="C51" i="5"/>
  <c r="C120" i="4" l="1"/>
  <c r="D76" i="5"/>
  <c r="D75" i="5" s="1"/>
  <c r="C76" i="5"/>
  <c r="C75" i="5" s="1"/>
  <c r="D54" i="5"/>
  <c r="D53" i="5" s="1"/>
  <c r="C54" i="5"/>
  <c r="C53" i="5" s="1"/>
  <c r="D105" i="5"/>
  <c r="C105" i="5"/>
  <c r="C104" i="5" s="1"/>
  <c r="D107" i="5" l="1"/>
  <c r="C107" i="5"/>
  <c r="D104" i="5"/>
  <c r="D102" i="5"/>
  <c r="C102" i="5"/>
  <c r="D100" i="5"/>
  <c r="C100" i="5"/>
  <c r="D98" i="5"/>
  <c r="C98" i="5"/>
  <c r="D95" i="5"/>
  <c r="D94" i="5" s="1"/>
  <c r="C95" i="5"/>
  <c r="C94" i="5" s="1"/>
  <c r="D87" i="5"/>
  <c r="D86" i="5" s="1"/>
  <c r="D85" i="5" s="1"/>
  <c r="C87" i="5"/>
  <c r="C86" i="5" s="1"/>
  <c r="C85" i="5" s="1"/>
  <c r="D83" i="5"/>
  <c r="C83" i="5"/>
  <c r="D81" i="5"/>
  <c r="C81" i="5"/>
  <c r="D71" i="5"/>
  <c r="D70" i="5" s="1"/>
  <c r="C71" i="5"/>
  <c r="C70" i="5" s="1"/>
  <c r="D67" i="5"/>
  <c r="D66" i="5" s="1"/>
  <c r="D65" i="5" s="1"/>
  <c r="C67" i="5"/>
  <c r="C66" i="5" s="1"/>
  <c r="C65" i="5" s="1"/>
  <c r="D63" i="5"/>
  <c r="C63" i="5"/>
  <c r="D61" i="5"/>
  <c r="C61" i="5"/>
  <c r="D58" i="5"/>
  <c r="D57" i="5" s="1"/>
  <c r="C58" i="5"/>
  <c r="C57" i="5" s="1"/>
  <c r="D49" i="5"/>
  <c r="C49" i="5"/>
  <c r="D47" i="5"/>
  <c r="C47" i="5"/>
  <c r="D43" i="5"/>
  <c r="D42" i="5" s="1"/>
  <c r="D41" i="5" s="1"/>
  <c r="C43" i="5"/>
  <c r="C42" i="5" s="1"/>
  <c r="C41" i="5" s="1"/>
  <c r="D39" i="5"/>
  <c r="D38" i="5" s="1"/>
  <c r="D37" i="5" s="1"/>
  <c r="C39" i="5"/>
  <c r="C38" i="5" s="1"/>
  <c r="C37" i="5" s="1"/>
  <c r="D35" i="5"/>
  <c r="C35" i="5"/>
  <c r="D33" i="5"/>
  <c r="C33" i="5"/>
  <c r="D30" i="5"/>
  <c r="C30" i="5"/>
  <c r="D26" i="5"/>
  <c r="D25" i="5" s="1"/>
  <c r="C26" i="5"/>
  <c r="C25" i="5" s="1"/>
  <c r="D20" i="5"/>
  <c r="D19" i="5" s="1"/>
  <c r="C20" i="5"/>
  <c r="C19" i="5" s="1"/>
  <c r="D13" i="5"/>
  <c r="C14" i="5"/>
  <c r="C13" i="5" s="1"/>
  <c r="D32" i="5" l="1"/>
  <c r="D29" i="5" s="1"/>
  <c r="D46" i="5"/>
  <c r="C46" i="5"/>
  <c r="D80" i="5"/>
  <c r="C97" i="5"/>
  <c r="D45" i="5"/>
  <c r="C45" i="5"/>
  <c r="C60" i="5"/>
  <c r="C56" i="5" s="1"/>
  <c r="C80" i="5"/>
  <c r="C79" i="5" s="1"/>
  <c r="C78" i="5" s="1"/>
  <c r="C32" i="5"/>
  <c r="C29" i="5" s="1"/>
  <c r="D60" i="5"/>
  <c r="D56" i="5" s="1"/>
  <c r="D97" i="5"/>
  <c r="D79" i="5" l="1"/>
  <c r="D78" i="5" s="1"/>
  <c r="D12" i="5"/>
  <c r="C12" i="5"/>
  <c r="C109" i="5" s="1"/>
  <c r="D109" i="5" l="1"/>
</calcChain>
</file>

<file path=xl/sharedStrings.xml><?xml version="1.0" encoding="utf-8"?>
<sst xmlns="http://schemas.openxmlformats.org/spreadsheetml/2006/main" count="433" uniqueCount="244">
  <si>
    <t>Приложение 1</t>
  </si>
  <si>
    <t>Налог на доходы физических лиц</t>
  </si>
  <si>
    <t>000 1 01 02040 01 0000 110</t>
  </si>
  <si>
    <t xml:space="preserve">000 1 05 00000 00 0000 000 </t>
  </si>
  <si>
    <t>НАЛОГИ  НА  СОВОКУПНЫЙ  ДОХОД</t>
  </si>
  <si>
    <t>Единый сельскохозяйственный налог</t>
  </si>
  <si>
    <t>Налог на имущество физических лиц</t>
  </si>
  <si>
    <t>Земельный налог</t>
  </si>
  <si>
    <t>БЕЗВОЗМЕЗДНЫЕ ПОСТУПЛЕНИЯ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</si>
  <si>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</si>
  <si>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000 2 02 01003 00 0000 151</t>
  </si>
  <si>
    <t>Дотации бюджетам на поддержку мер по обеспечению сбалансированности бюджетов</t>
  </si>
  <si>
    <t>ВСЕГО ДОХОДОВ</t>
  </si>
  <si>
    <t>Доходы от продажи земельных участков, государственная собственность на которые не разграничена</t>
  </si>
  <si>
    <t>НАЛОГОВЫЕ И НЕНАЛОГОВЫЕ ДОХОДЫ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</si>
  <si>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</si>
  <si>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</si>
  <si>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000 2 02 04000 00 0000 151</t>
  </si>
  <si>
    <t>000 2 02 04014 00 0000 151</t>
  </si>
  <si>
    <t>000 2 02 04999 00 0000 151</t>
  </si>
  <si>
    <t>Прочие межбюджетные трансферты, передаваемые бюджетам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</si>
  <si>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</si>
  <si>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субсидии</t>
  </si>
  <si>
    <t>000 1 09  00000 00 0000 000</t>
  </si>
  <si>
    <t>ЗАДОЛЖЕННОСТЬ И ПЕРЕРАСЧЕТЫ ПО ОТМЕНЕННЫМ НАЛОГАМ, СБОРАМ И ИНЫМ ОБЯЗАТЕЛЬНЫМ ПЛАТЕЖАМ</t>
  </si>
  <si>
    <t>000 1 09  04000 00 0000 110</t>
  </si>
  <si>
    <t>Налоги на имущество</t>
  </si>
  <si>
    <t>000 1 09  04050 00 0000 110</t>
  </si>
  <si>
    <t>Земельный налог (по обязательствам, возникшим до 1 января 2006 года)</t>
  </si>
  <si>
    <t>000 1 09  04050 10 0000 110</t>
  </si>
  <si>
    <t>Земельный налог (по обязательствам, возникшим до 1 января 2006 года), мобилизуемый на территориях поселений</t>
  </si>
  <si>
    <t>000 1 05 03020 01 0000 110</t>
  </si>
  <si>
    <t>Единый сельскохозяйственный налог (за налоговые периоды, истекшие до 1  января 2011 года)</t>
  </si>
  <si>
    <t xml:space="preserve">Доходы от оказания платных услуг (работ) </t>
  </si>
  <si>
    <t>Прочие доходы от оказания платных услуг (работ)</t>
  </si>
  <si>
    <t>Доходы от компенсации затрат государства</t>
  </si>
  <si>
    <t xml:space="preserve">Прочие доходы от компенсации затрат государства </t>
  </si>
  <si>
    <t>000 1 13 01000 00 0000 130</t>
  </si>
  <si>
    <t>000 1 13 01990 00 0000 130</t>
  </si>
  <si>
    <t>000 1 13 02000 00 0000 130</t>
  </si>
  <si>
    <t>000 1 13 02990 00 0000 130</t>
  </si>
  <si>
    <t>000 1 05 03010 01 0000 110</t>
  </si>
  <si>
    <t>000 1 05 03000 01 0000 110</t>
  </si>
  <si>
    <t>Налог  на   доходы   физических   лиц   в   виде фиксированных  авансовых  платежей  с   доходов,  полученных   физическими   лицами,   являющимися иностранными     гражданами,     осуществляющими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</si>
  <si>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ШТРАФЫ, САНКЦИИ, ВОЗМЕЩЕНИЕ УЩЕРБА</t>
  </si>
  <si>
    <t>000 1 16 30000 01 0000 140</t>
  </si>
  <si>
    <t>Денежные взыскания (штрафы) за правонарушения в области дорожного движения</t>
  </si>
  <si>
    <t>000 116 30010 01 0000 140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</si>
  <si>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</si>
  <si>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000 116 30015 01 0000 140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</si>
  <si>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</si>
  <si>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000 2 07 00000 00 0000 000</t>
  </si>
  <si>
    <t>ПРОЧИЕ БЕЗВОЗМЕЗДНЫЕ ПОСТУПЛЕНИЯ</t>
  </si>
  <si>
    <t xml:space="preserve">000 2 19 00000 00 0000 000 </t>
  </si>
  <si>
    <t>ВОЗВРАТ ОСТАТКОВ СУБСИДИЙ,  СУБВЕНЦИЙ  И ИНЫХ МЕЖБЮДЖЕТНЫХ  ТРАНСФЕРТОВ,  ИМЕЮЩИХ ЦЕЛЕВОЕ НАЗНАЧЕНИЕ, ПРОШЛЫХ ЛЕТ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</si>
  <si>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</si>
  <si>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</si>
  <si>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</si>
  <si>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</si>
  <si>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</si>
  <si>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</si>
  <si>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к решению Совета городского поселения "Печора"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</si>
  <si>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</si>
  <si>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</si>
  <si>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</si>
  <si>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</si>
  <si>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</si>
  <si>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бюджетной системы Российской Федерации (межбюджетные субсидии)</t>
  </si>
  <si>
    <t>000 2 02 03000 00 0000 151</t>
  </si>
  <si>
    <t>Субвенции бюджетам субъектов Российской Федерации и муниципальных образований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</si>
  <si>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</si>
  <si>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</si>
  <si>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</si>
  <si>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продажи земельных участков, находящихся в государственной и муниципальной собственности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</si>
  <si>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</si>
  <si>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000 2 02 04056 00 0000 151</t>
  </si>
  <si>
    <t>Межбюджетные трансферты, передаваемые бюджетам на финансовое обеспечение дорожной деятельности в отношении автомобильных дорог общего пользования</t>
  </si>
  <si>
    <t>000 1 14 02000 00 0000 000</t>
  </si>
  <si>
    <t>Межбюджетные трансферты, передаваемые бюджетам городских поселений на финансовое обеспечение дорожной деятельности в отношении автомобильных дорог общего пользования местного значения</t>
  </si>
  <si>
    <t>Субвенции бюджетам городских поселений на выполнение передаваемых полномочий субъектов Российской Федерации</t>
  </si>
  <si>
    <t>000 2 02 03024 13 0000 151</t>
  </si>
  <si>
    <t>Субсидии бюджетам городских поселений на реконструкцию, капитальный ремонт и ремонт автомобильных дорог общего пользования местного значения</t>
  </si>
  <si>
    <t xml:space="preserve">Субсидии бюджетам городских поселений на содержание автомобильных дорог общего пользования местного значения </t>
  </si>
  <si>
    <t>Прочие субсидии бюджетам городских поселений</t>
  </si>
  <si>
    <t>000 2 02 02999 13 0000 151</t>
  </si>
  <si>
    <t>Дотации бюджетам городских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</si>
  <si>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</si>
  <si>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Доходы от уплаты акцизов на автомобильный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</si>
  <si>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</si>
  <si>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</si>
  <si>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</si>
  <si>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</si>
  <si>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</si>
  <si>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</si>
  <si>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</si>
  <si>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</si>
  <si>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</si>
  <si>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</si>
  <si>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</si>
  <si>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</si>
  <si>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</si>
  <si>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</si>
  <si>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 xml:space="preserve">000 2 02 04999 13 0000 151   </t>
  </si>
  <si>
    <t>Прочие межбюджетные трансферты, передаваемые бюджетам городских поселений</t>
  </si>
  <si>
    <t>000 2 07 05030 13 0000 180</t>
  </si>
  <si>
    <t>Прочие безвозмездные поступления в бюджеты городских поселений</t>
  </si>
  <si>
    <t>000 2 07 05000 13 0000 180</t>
  </si>
  <si>
    <t xml:space="preserve">000 2 19 05000 13 0000 151 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</si>
  <si>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</si>
  <si>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000 2 02 01003 13 0000 151</t>
  </si>
  <si>
    <t>Дотации бюджетам городских поселений на поддержку мер по обеспечению сбалансированности бюджетов</t>
  </si>
  <si>
    <t>000 1 13 02995 13 0000 130</t>
  </si>
  <si>
    <t>Прочие доходы от компенсации затрат  бюджетов городских поселений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</si>
  <si>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</si>
  <si>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</si>
  <si>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</si>
  <si>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Дотации на выравнивание бюджетной обеспеченности</t>
  </si>
  <si>
    <t>000 2 02 04056 13 0000 151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</si>
  <si>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</si>
  <si>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Субсидии на реализацию малых проектов в области этнокультурного развития народов, проживающих на территории Республики Коми</t>
  </si>
  <si>
    <t>ПРОЧИЕ НЕНАЛОГОВЫЕ ДОХОДЫ</t>
  </si>
  <si>
    <t>Прочие неналоговые доходы</t>
  </si>
  <si>
    <t>Прочие неналоговые доходы бюджетов городских поселений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</si>
  <si>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</si>
  <si>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</si>
  <si>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</si>
  <si>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</si>
  <si>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</si>
  <si>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</si>
  <si>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000 2 02 02051 13 0000 151</t>
  </si>
  <si>
    <t>Субсидии бюджетам городских поселений на реализацию федеральных целевых программ</t>
  </si>
  <si>
    <t>Субсидии бюджетам на реализацию федеральных целевых программ</t>
  </si>
  <si>
    <t>000 2 02 02051 00 0000 151</t>
  </si>
  <si>
    <t>Приложение 2</t>
  </si>
  <si>
    <r>
      <t>ОБЪЕМ ПОСТУПЛЕНИЙ ДОХОДОВ БЮДЖЕТА МУНИЦИПАЛЬНОГО ОБРАЗОВАНИЯ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ГОРОДСКОГО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ПОСЕЛЕНИЯ "ПЕЧОРА"</t>
    </r>
  </si>
  <si>
    <t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</si>
  <si>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</si>
  <si>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 ОТ ИСПОЛЬЗОВАНИЯ  ИМУЩЕСТВА, НАХОДЯЩЕГОСЯ В ГОСУДАРСТВЕННОЙ И МУНИЦИПАЛЬНОЙ 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</si>
  <si>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</si>
  <si>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на софинансирование расходных обязательств органов местного самоуправления, связанных с укреплением материально-технической базы муниципальных учреждений в сфере культуры и искусства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</si>
  <si>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</si>
  <si>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</si>
  <si>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</si>
  <si>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</si>
  <si>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</si>
  <si>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</si>
  <si>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НАЛОГИ НА ПРИБЫЛЬ, ДОХОДЫ</t>
  </si>
  <si>
    <t>Возврат остатков субсидий,  субвенций  и  иных межбюджетных  трансфертов,  имеющих целевое  назначение,  прошлых   лет   из бюджетов городских поселений</t>
  </si>
  <si>
    <t>000 2 02 04014 13 0000 151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</si>
  <si>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</si>
  <si>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Субсидии бюджетам городских поселений на капитальный ремонт, ремонт улиц и проездов  в населенных пунктах в Республике Коми за счет средств Республиканского бюджета РК </t>
  </si>
  <si>
    <t>Субсидии бюджетам городских поселений на капитальных ремонт и ремонт дворовых территорий многоквартирных домов, проездов к дворовым территориям многоквартирных домов населенных пунктов в Республике Коми</t>
  </si>
  <si>
    <t>Субсидии бюджетам городских поселений на капитальный ремонт и ремонт автомобильных дорог общего пользования населенных пунктов в Республике Коми</t>
  </si>
  <si>
    <t>Субсидии бюджетам городских поселений на софинансирование расходных обязательств органов местного самоуправления, связанных с укреплением материально-технической базы муниципальных учреждений в сфере культуры и искусства</t>
  </si>
  <si>
    <t>000 1 09  04050 13 0000 110</t>
  </si>
  <si>
    <t>Земельный налог (по обязательствам, возникшим до 1 января 2006 года), мобилизуемый на территориях городских поселений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</si>
  <si>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</si>
  <si>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Сумма (тыс. рублей)</t>
  </si>
  <si>
    <t xml:space="preserve">Наименование </t>
  </si>
  <si>
    <t>Наименование</t>
  </si>
  <si>
    <t>Сумма                                                                           (тыс. рублей)</t>
  </si>
  <si>
    <t>Дотации бюджетам бюджетной системы Российской Федерации</t>
  </si>
  <si>
    <t>1 00 00000 00 0000 000</t>
  </si>
  <si>
    <t>1 01 00000 00 0000 000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</si>
  <si>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</si>
  <si>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</si>
  <si>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</si>
  <si>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</si>
  <si>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</si>
  <si>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</si>
  <si>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</si>
  <si>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</si>
  <si>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</si>
  <si>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>1 06 00000 00 0000 000</t>
  </si>
  <si>
    <t>1 06 01000 00 0000 110</t>
  </si>
  <si>
    <t>1 06 01030 13 0000 110</t>
  </si>
  <si>
    <t>1 06 06000 00 0000 110</t>
  </si>
  <si>
    <t>1 06 06030 00 0000 110</t>
  </si>
  <si>
    <t>1 06 06033 13 0000 110</t>
  </si>
  <si>
    <t>1 06 06040 00 0000 110</t>
  </si>
  <si>
    <t>1 06 06043 13 0000 110</t>
  </si>
  <si>
    <t>1 11 00000 00 0000 000</t>
  </si>
  <si>
    <t>1 11 05000 00 0000 120</t>
  </si>
  <si>
    <t>1 11 05010 00 0000 120</t>
  </si>
  <si>
    <t>1 11 05013 13 0000 120</t>
  </si>
  <si>
    <t>1 11 05030 00 0000 120</t>
  </si>
  <si>
    <t>1 11 05035 13 0000 120</t>
  </si>
  <si>
    <t>1 11 07000 00 0000 120</t>
  </si>
  <si>
    <t>1 11 07010 00 0000 120</t>
  </si>
  <si>
    <t>1 11 07015 13 0000 120</t>
  </si>
  <si>
    <t>1 14 00000 00 0000 000</t>
  </si>
  <si>
    <t>1 14 06000 00 0000 430</t>
  </si>
  <si>
    <t>1 14 06010 00 0000 430</t>
  </si>
  <si>
    <t>1 14 06013 13 0000 430</t>
  </si>
  <si>
    <t>1 17 00000 00 0000 000</t>
  </si>
  <si>
    <t>1 17 05000 00 0000 180</t>
  </si>
  <si>
    <t>1 17 05050 13 0000 180</t>
  </si>
  <si>
    <t>2 00 00000 00 0000 000</t>
  </si>
  <si>
    <t>2 02 00000 00 0000 000</t>
  </si>
  <si>
    <t>2 02 20000 00 0000 151</t>
  </si>
  <si>
    <t>2 02 29999 00 0000 151</t>
  </si>
  <si>
    <t>2 02 29999 13 0000 151</t>
  </si>
  <si>
    <t>Код</t>
  </si>
  <si>
    <t>1 03 02260 01 0000 110</t>
  </si>
  <si>
    <t>2020 год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</si>
  <si>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</si>
  <si>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</si>
  <si>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</si>
  <si>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</si>
  <si>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1 08 00000 00 0000 000</t>
  </si>
  <si>
    <t>116 00000 00 0000 000</t>
  </si>
  <si>
    <t>1 16 90000 00 0000 140</t>
  </si>
  <si>
    <t>1 16 90050 13 0000 140</t>
  </si>
  <si>
    <t>1 13 00000 00 0000 000</t>
  </si>
  <si>
    <t>1 13 02000 00 0000 130</t>
  </si>
  <si>
    <t>1 13 02990 00 0000 130</t>
  </si>
  <si>
    <t>1 13 02995 13 0000 130</t>
  </si>
  <si>
    <t>1 16 00000 00 0000 000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</si>
  <si>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</si>
  <si>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Субсидии бюджетам городских поселений на реализацию мероприятий государственной программы Российской Федерации "Доступная среда" на 2011 - 2020 годы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</si>
  <si>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</si>
  <si>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</si>
  <si>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поселений на укрепление материально-технической базы муниципальных учреждений сферы культуры</t>
  </si>
  <si>
    <t>Субсидии бюджетам городских поселений на софинансирование расходных обязательств органов местного самоуправления, связанных с повышением оплаты труда работникам муниципальных учреждений культуры</t>
  </si>
  <si>
    <r>
      <t>ОБЪЕМ ПОСТУПЛЕНИЙ ДОХОДОВ БЮДЖЕТА МУНИЦИПАЛЬНОГО ОБРАЗОВАНИЯ ГОРОДСКОГО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ПОСЕЛЕНИЯ "ПЕЧОРА" НА 2019 ГОД</t>
    </r>
  </si>
  <si>
    <t xml:space="preserve"> НА ПЛАНОВЫЙ ПЕРИОД 2020 И 2021 ГОДОВ</t>
  </si>
  <si>
    <t>2021 год</t>
  </si>
  <si>
    <t>2 02 10000 00 0000 150</t>
  </si>
  <si>
    <t>2 02 15001 00 0000 150</t>
  </si>
  <si>
    <t>2 02 15001 13 0000 150</t>
  </si>
  <si>
    <t>2 02 15002 00 0000 150</t>
  </si>
  <si>
    <t>2 02 15002 13 0000 150</t>
  </si>
  <si>
    <t>2 02 20000 00 0000 150</t>
  </si>
  <si>
    <t>2 02 25027 00 0000 150</t>
  </si>
  <si>
    <t>2 02 25027 13 0000 150</t>
  </si>
  <si>
    <t>2 02 25555 00 0000 150</t>
  </si>
  <si>
    <t>2 02 25555 13 0000 150</t>
  </si>
  <si>
    <t>2 02 29999 00 0000 150</t>
  </si>
  <si>
    <t>2 02 29999 13 0000 150</t>
  </si>
  <si>
    <t>ДОХОДЫ ОТ ОКАЗАНИЯ ПЛАТНЫХ УСЛУГ И КОМПЕНСАЦИИ ЗАТРАТ ГОСУДАРСТВА</t>
  </si>
  <si>
    <t>1 08 07000 01 0000 110</t>
  </si>
  <si>
    <t>1 08 07170 01 0000 110</t>
  </si>
  <si>
    <t>1 08 07175 01 0000 110</t>
  </si>
  <si>
    <t>от 21 декабря 2018 года № 4-16/75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</si>
</sst>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-* #,##0_р_._-;\-* #,##0_р_._-;_-* &quot;-&quot;??_р_._-;_-@_-"/>
    <numFmt numFmtId="165" formatCode="0000"/>
    <numFmt numFmtId="166" formatCode="#,##0.0"/>
    <numFmt numFmtId="167" formatCode="#,##0.000"/>
    <numFmt numFmtId="168" formatCode="0.0"/>
    <numFmt numFmtId="169" formatCode="_-* #,##0.0_р_._-;\-* #,##0.0_р_._-;_-* &quot;-&quot;??_р_._-;_-@_-"/>
  </numFmts>
  <fonts count="9" x14ac:knownFonts="1">
    <font>
      <sz val="10"/>
      <name val="Arial"/>
    </font>
    <font>
      <sz val="12"/>
      <name val="Times New Roman"/>
      <family val="1"/>
    </font>
    <font>
      <sz val="10"/>
      <name val="Tahoma"/>
      <family val="2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43" fontId="8" fillId="0" borderId="0" applyFont="0" applyFill="0" applyBorder="0" applyAlignment="0" applyProtection="0"/>
  </cellStyleXfs>
  <cellXfs count="99">
    <xf numFmtId="0" fontId="0" fillId="0" borderId="0" xfId="0"/>
    <xf numFmtId="0" fontId="1" fillId="0" borderId="0" xfId="0" applyFont="1" applyFill="1" applyBorder="1"/>
    <xf numFmtId="1" fontId="1" fillId="0" borderId="0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 applyProtection="1">
      <alignment horizontal="center" vertical="center"/>
      <protection locked="0"/>
    </xf>
    <xf numFmtId="0" fontId="1" fillId="0" borderId="1" xfId="1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vertical="top" wrapText="1"/>
    </xf>
    <xf numFmtId="0" fontId="1" fillId="0" borderId="1" xfId="2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horizontal="left" vertical="center" wrapText="1"/>
    </xf>
    <xf numFmtId="49" fontId="1" fillId="0" borderId="1" xfId="1" applyNumberFormat="1" applyFont="1" applyFill="1" applyBorder="1" applyAlignment="1">
      <alignment horizontal="center" vertical="top"/>
    </xf>
    <xf numFmtId="49" fontId="1" fillId="0" borderId="1" xfId="2" applyNumberFormat="1" applyFont="1" applyFill="1" applyBorder="1" applyAlignment="1">
      <alignment horizontal="center" vertical="top"/>
    </xf>
    <xf numFmtId="49" fontId="1" fillId="0" borderId="1" xfId="1" applyNumberFormat="1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center" vertical="top"/>
    </xf>
    <xf numFmtId="0" fontId="5" fillId="0" borderId="1" xfId="1" applyFont="1" applyFill="1" applyBorder="1" applyAlignment="1">
      <alignment vertical="top" wrapText="1"/>
    </xf>
    <xf numFmtId="0" fontId="5" fillId="0" borderId="0" xfId="0" applyFont="1" applyFill="1" applyBorder="1"/>
    <xf numFmtId="0" fontId="7" fillId="0" borderId="1" xfId="1" applyFont="1" applyFill="1" applyBorder="1" applyAlignment="1">
      <alignment vertical="top" wrapText="1"/>
    </xf>
    <xf numFmtId="0" fontId="1" fillId="0" borderId="0" xfId="0" applyNumberFormat="1" applyFont="1" applyFill="1" applyAlignment="1">
      <alignment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top" wrapText="1"/>
    </xf>
    <xf numFmtId="166" fontId="5" fillId="0" borderId="1" xfId="2" applyNumberFormat="1" applyFont="1" applyFill="1" applyBorder="1" applyAlignment="1">
      <alignment horizontal="center" vertical="center"/>
    </xf>
    <xf numFmtId="0" fontId="5" fillId="0" borderId="1" xfId="2" applyNumberFormat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1" applyNumberFormat="1" applyFont="1" applyFill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horizontal="center" vertical="top" wrapText="1"/>
    </xf>
    <xf numFmtId="166" fontId="1" fillId="0" borderId="1" xfId="1" applyNumberFormat="1" applyFont="1" applyFill="1" applyBorder="1" applyAlignment="1">
      <alignment horizontal="center" vertical="top" wrapText="1"/>
    </xf>
    <xf numFmtId="166" fontId="1" fillId="0" borderId="1" xfId="0" applyNumberFormat="1" applyFont="1" applyFill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166" fontId="5" fillId="0" borderId="1" xfId="1" applyNumberFormat="1" applyFont="1" applyFill="1" applyBorder="1" applyAlignment="1">
      <alignment horizontal="center" vertical="top" wrapText="1"/>
    </xf>
    <xf numFmtId="166" fontId="5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left" vertical="top" wrapText="1"/>
    </xf>
    <xf numFmtId="49" fontId="1" fillId="2" borderId="1" xfId="1" applyNumberFormat="1" applyFont="1" applyFill="1" applyBorder="1" applyAlignment="1">
      <alignment horizontal="center" vertical="top"/>
    </xf>
    <xf numFmtId="0" fontId="1" fillId="2" borderId="1" xfId="2" applyFont="1" applyFill="1" applyBorder="1" applyAlignment="1">
      <alignment horizontal="left" vertical="top" wrapText="1"/>
    </xf>
    <xf numFmtId="166" fontId="5" fillId="0" borderId="1" xfId="1" applyNumberFormat="1" applyFont="1" applyFill="1" applyBorder="1" applyAlignment="1">
      <alignment vertical="top" wrapText="1"/>
    </xf>
    <xf numFmtId="49" fontId="1" fillId="3" borderId="1" xfId="2" applyNumberFormat="1" applyFont="1" applyFill="1" applyBorder="1" applyAlignment="1">
      <alignment horizontal="center" vertical="top"/>
    </xf>
    <xf numFmtId="0" fontId="1" fillId="3" borderId="1" xfId="2" applyFont="1" applyFill="1" applyBorder="1" applyAlignment="1">
      <alignment horizontal="left" vertical="top" wrapText="1"/>
    </xf>
    <xf numFmtId="0" fontId="1" fillId="3" borderId="0" xfId="0" applyFont="1" applyFill="1" applyBorder="1"/>
    <xf numFmtId="166" fontId="1" fillId="3" borderId="1" xfId="1" applyNumberFormat="1" applyFont="1" applyFill="1" applyBorder="1" applyAlignment="1">
      <alignment horizontal="center" vertical="top" wrapText="1"/>
    </xf>
    <xf numFmtId="166" fontId="1" fillId="3" borderId="1" xfId="0" applyNumberFormat="1" applyFont="1" applyFill="1" applyBorder="1" applyAlignment="1">
      <alignment horizontal="left" vertical="top" wrapText="1"/>
    </xf>
    <xf numFmtId="1" fontId="1" fillId="0" borderId="2" xfId="1" applyNumberFormat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167" fontId="1" fillId="0" borderId="2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 applyBorder="1"/>
    <xf numFmtId="49" fontId="7" fillId="0" borderId="1" xfId="1" applyNumberFormat="1" applyFont="1" applyFill="1" applyBorder="1" applyAlignment="1">
      <alignment horizontal="center" vertical="top" wrapText="1"/>
    </xf>
    <xf numFmtId="0" fontId="7" fillId="0" borderId="0" xfId="0" applyFont="1" applyFill="1" applyBorder="1"/>
    <xf numFmtId="1" fontId="5" fillId="0" borderId="0" xfId="1" applyNumberFormat="1" applyFont="1" applyFill="1" applyBorder="1" applyAlignment="1">
      <alignment horizontal="center" vertical="center"/>
    </xf>
    <xf numFmtId="166" fontId="1" fillId="0" borderId="0" xfId="0" applyNumberFormat="1" applyFont="1" applyFill="1" applyAlignment="1">
      <alignment horizontal="right" vertical="center"/>
    </xf>
    <xf numFmtId="166" fontId="5" fillId="0" borderId="0" xfId="0" applyNumberFormat="1" applyFont="1" applyFill="1" applyAlignment="1">
      <alignment vertical="center"/>
    </xf>
    <xf numFmtId="166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/>
    <xf numFmtId="166" fontId="1" fillId="0" borderId="0" xfId="1" applyNumberFormat="1" applyFont="1" applyFill="1" applyBorder="1" applyAlignment="1" applyProtection="1">
      <alignment horizontal="center" vertical="center"/>
      <protection locked="0"/>
    </xf>
    <xf numFmtId="166" fontId="5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top"/>
    </xf>
    <xf numFmtId="0" fontId="3" fillId="0" borderId="1" xfId="1" applyFont="1" applyFill="1" applyBorder="1" applyAlignment="1">
      <alignment vertical="top" wrapText="1"/>
    </xf>
    <xf numFmtId="166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/>
    </xf>
    <xf numFmtId="166" fontId="3" fillId="0" borderId="1" xfId="1" applyNumberFormat="1" applyFont="1" applyFill="1" applyBorder="1" applyAlignment="1">
      <alignment horizontal="center" vertical="top" wrapText="1"/>
    </xf>
    <xf numFmtId="166" fontId="3" fillId="0" borderId="1" xfId="1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167" fontId="1" fillId="0" borderId="0" xfId="0" applyNumberFormat="1" applyFont="1" applyFill="1" applyBorder="1" applyAlignment="1">
      <alignment horizontal="center" vertical="center"/>
    </xf>
    <xf numFmtId="164" fontId="7" fillId="0" borderId="2" xfId="1" applyNumberFormat="1" applyFont="1" applyFill="1" applyBorder="1" applyAlignment="1">
      <alignment horizontal="center" vertical="center"/>
    </xf>
    <xf numFmtId="167" fontId="7" fillId="0" borderId="2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167" fontId="5" fillId="0" borderId="0" xfId="1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166" fontId="1" fillId="3" borderId="1" xfId="0" applyNumberFormat="1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vertical="center"/>
    </xf>
    <xf numFmtId="1" fontId="5" fillId="0" borderId="0" xfId="1" applyNumberFormat="1" applyFont="1" applyFill="1" applyBorder="1" applyAlignment="1">
      <alignment horizontal="center" vertical="center"/>
    </xf>
    <xf numFmtId="168" fontId="1" fillId="0" borderId="1" xfId="0" applyNumberFormat="1" applyFont="1" applyFill="1" applyBorder="1" applyAlignment="1">
      <alignment horizontal="center"/>
    </xf>
    <xf numFmtId="168" fontId="1" fillId="3" borderId="1" xfId="0" applyNumberFormat="1" applyFont="1" applyFill="1" applyBorder="1" applyAlignment="1">
      <alignment horizontal="center" vertical="center"/>
    </xf>
    <xf numFmtId="169" fontId="1" fillId="3" borderId="1" xfId="3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/>
    <xf numFmtId="167" fontId="1" fillId="0" borderId="0" xfId="0" applyNumberFormat="1" applyFont="1" applyFill="1" applyBorder="1" applyAlignment="1">
      <alignment horizontal="right"/>
    </xf>
    <xf numFmtId="1" fontId="5" fillId="0" borderId="0" xfId="1" applyNumberFormat="1" applyFont="1" applyFill="1" applyBorder="1" applyAlignment="1">
      <alignment horizontal="center" vertical="center"/>
    </xf>
    <xf numFmtId="1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166" fontId="7" fillId="0" borderId="0" xfId="0" applyNumberFormat="1" applyFont="1" applyFill="1" applyAlignment="1">
      <alignment horizontal="right" vertical="center"/>
    </xf>
    <xf numFmtId="166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4">
    <cellStyle name="Обычный" xfId="0" builtinId="0"/>
    <cellStyle name="Обычный_Лист1" xfId="1"/>
    <cellStyle name="Обычный_Лист1_1" xfId="2"/>
    <cellStyle name="Финансовый" xfId="3" builtinId="3"/>
  </cellStyles>
  <dxfs count="0"/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0"/>
  <sheetViews>
    <sheetView view="pageBreakPreview" zoomScaleSheetLayoutView="100" workbookViewId="0">
      <selection activeCell="B11" sqref="B11"/>
    </sheetView>
  </sheetViews>
  <sheetFormatPr defaultColWidth="9" defaultRowHeight="15.75" x14ac:dyDescent="0.25"/>
  <cols>
    <col min="1" max="1" width="28.42578125" style="1" bestFit="1" customWidth="1"/>
    <col min="2" max="2" width="142.7109375" style="1" customWidth="1"/>
    <col min="3" max="3" width="14" style="83" customWidth="1"/>
    <col min="4" max="16384" width="9" style="1"/>
  </cols>
  <sheetData>
    <row r="1" spans="1:3" x14ac:dyDescent="0.25">
      <c r="B1" s="89"/>
      <c r="C1" s="90" t="s">
        <v>0</v>
      </c>
    </row>
    <row r="2" spans="1:3" x14ac:dyDescent="0.25">
      <c r="B2" s="89"/>
      <c r="C2" s="90" t="s">
        <v>61</v>
      </c>
    </row>
    <row r="3" spans="1:3" x14ac:dyDescent="0.25">
      <c r="B3" s="89"/>
      <c r="C3" s="90" t="s">
        <v>243</v>
      </c>
    </row>
    <row r="4" spans="1:3" x14ac:dyDescent="0.25">
      <c r="A4" s="68"/>
      <c r="B4" s="84"/>
      <c r="C4" s="72"/>
    </row>
    <row r="5" spans="1:3" x14ac:dyDescent="0.25">
      <c r="A5" s="68"/>
      <c r="B5" s="68"/>
      <c r="C5" s="73"/>
    </row>
    <row r="6" spans="1:3" x14ac:dyDescent="0.25">
      <c r="A6" s="91" t="s">
        <v>224</v>
      </c>
      <c r="B6" s="91"/>
      <c r="C6" s="91"/>
    </row>
    <row r="7" spans="1:3" x14ac:dyDescent="0.25">
      <c r="A7" s="85"/>
      <c r="B7" s="85"/>
      <c r="C7" s="74"/>
    </row>
    <row r="8" spans="1:3" x14ac:dyDescent="0.25">
      <c r="A8" s="2"/>
      <c r="B8" s="3"/>
      <c r="C8" s="69"/>
    </row>
    <row r="9" spans="1:3" ht="31.5" x14ac:dyDescent="0.25">
      <c r="A9" s="44" t="s">
        <v>202</v>
      </c>
      <c r="B9" s="45" t="s">
        <v>159</v>
      </c>
      <c r="C9" s="46" t="s">
        <v>160</v>
      </c>
    </row>
    <row r="10" spans="1:3" x14ac:dyDescent="0.25">
      <c r="A10" s="16" t="s">
        <v>162</v>
      </c>
      <c r="B10" s="17" t="s">
        <v>14</v>
      </c>
      <c r="C10" s="58">
        <f>C11+C23+C17+C27+C35+C43+C63+C70+C54+C39+C78</f>
        <v>145351.79999999999</v>
      </c>
    </row>
    <row r="11" spans="1:3" x14ac:dyDescent="0.25">
      <c r="A11" s="11" t="s">
        <v>163</v>
      </c>
      <c r="B11" s="12" t="s">
        <v>146</v>
      </c>
      <c r="C11" s="75">
        <f>C12</f>
        <v>104050</v>
      </c>
    </row>
    <row r="12" spans="1:3" x14ac:dyDescent="0.25">
      <c r="A12" s="8" t="s">
        <v>164</v>
      </c>
      <c r="B12" s="4" t="s">
        <v>1</v>
      </c>
      <c r="C12" s="76">
        <f>C13+C14+C15+C16</f>
        <v>104050</v>
      </c>
    </row>
    <row r="13" spans="1:3" ht="31.5" x14ac:dyDescent="0.25">
      <c r="A13" s="8" t="s">
        <v>165</v>
      </c>
      <c r="B13" s="5" t="s">
        <v>115</v>
      </c>
      <c r="C13" s="76">
        <v>103100</v>
      </c>
    </row>
    <row r="14" spans="1:3" ht="47.25" x14ac:dyDescent="0.25">
      <c r="A14" s="8" t="s">
        <v>166</v>
      </c>
      <c r="B14" s="5" t="s">
        <v>118</v>
      </c>
      <c r="C14" s="76">
        <v>480</v>
      </c>
    </row>
    <row r="15" spans="1:3" ht="31.5" x14ac:dyDescent="0.25">
      <c r="A15" s="8" t="s">
        <v>167</v>
      </c>
      <c r="B15" s="5" t="s">
        <v>136</v>
      </c>
      <c r="C15" s="76">
        <v>470</v>
      </c>
    </row>
    <row r="16" spans="1:3" ht="47.25" hidden="1" x14ac:dyDescent="0.25">
      <c r="A16" s="8" t="s">
        <v>2</v>
      </c>
      <c r="B16" s="5" t="s">
        <v>43</v>
      </c>
      <c r="C16" s="76"/>
    </row>
    <row r="17" spans="1:3" x14ac:dyDescent="0.25">
      <c r="A17" s="11" t="s">
        <v>168</v>
      </c>
      <c r="B17" s="12" t="s">
        <v>62</v>
      </c>
      <c r="C17" s="75">
        <f>C18</f>
        <v>1273.8</v>
      </c>
    </row>
    <row r="18" spans="1:3" x14ac:dyDescent="0.25">
      <c r="A18" s="8" t="s">
        <v>169</v>
      </c>
      <c r="B18" s="5" t="s">
        <v>63</v>
      </c>
      <c r="C18" s="76">
        <f>C21+C19+C20+C22</f>
        <v>1273.8</v>
      </c>
    </row>
    <row r="19" spans="1:3" ht="31.5" customHeight="1" x14ac:dyDescent="0.25">
      <c r="A19" s="33" t="s">
        <v>170</v>
      </c>
      <c r="B19" s="5" t="s">
        <v>64</v>
      </c>
      <c r="C19" s="76">
        <v>461.9</v>
      </c>
    </row>
    <row r="20" spans="1:3" ht="47.25" x14ac:dyDescent="0.25">
      <c r="A20" s="33" t="s">
        <v>171</v>
      </c>
      <c r="B20" s="5" t="s">
        <v>65</v>
      </c>
      <c r="C20" s="76">
        <v>3.2</v>
      </c>
    </row>
    <row r="21" spans="1:3" ht="31.5" customHeight="1" x14ac:dyDescent="0.25">
      <c r="A21" s="33" t="s">
        <v>172</v>
      </c>
      <c r="B21" s="5" t="s">
        <v>87</v>
      </c>
      <c r="C21" s="76">
        <v>894.6</v>
      </c>
    </row>
    <row r="22" spans="1:3" ht="31.5" x14ac:dyDescent="0.25">
      <c r="A22" s="33" t="s">
        <v>203</v>
      </c>
      <c r="B22" s="5" t="s">
        <v>66</v>
      </c>
      <c r="C22" s="76">
        <v>-85.9</v>
      </c>
    </row>
    <row r="23" spans="1:3" hidden="1" x14ac:dyDescent="0.25">
      <c r="A23" s="11" t="s">
        <v>3</v>
      </c>
      <c r="B23" s="18" t="s">
        <v>4</v>
      </c>
      <c r="C23" s="75">
        <f>C24</f>
        <v>0</v>
      </c>
    </row>
    <row r="24" spans="1:3" hidden="1" x14ac:dyDescent="0.25">
      <c r="A24" s="8" t="s">
        <v>42</v>
      </c>
      <c r="B24" s="4" t="s">
        <v>5</v>
      </c>
      <c r="C24" s="76">
        <f>C26+C25</f>
        <v>0</v>
      </c>
    </row>
    <row r="25" spans="1:3" hidden="1" x14ac:dyDescent="0.25">
      <c r="A25" s="8" t="s">
        <v>41</v>
      </c>
      <c r="B25" s="4" t="s">
        <v>5</v>
      </c>
      <c r="C25" s="76"/>
    </row>
    <row r="26" spans="1:3" hidden="1" x14ac:dyDescent="0.25">
      <c r="A26" s="8" t="s">
        <v>31</v>
      </c>
      <c r="B26" s="7" t="s">
        <v>32</v>
      </c>
      <c r="C26" s="76"/>
    </row>
    <row r="27" spans="1:3" x14ac:dyDescent="0.25">
      <c r="A27" s="11" t="s">
        <v>173</v>
      </c>
      <c r="B27" s="18" t="s">
        <v>145</v>
      </c>
      <c r="C27" s="75">
        <f>C28+C30</f>
        <v>33435</v>
      </c>
    </row>
    <row r="28" spans="1:3" x14ac:dyDescent="0.25">
      <c r="A28" s="9" t="s">
        <v>174</v>
      </c>
      <c r="B28" s="6" t="s">
        <v>6</v>
      </c>
      <c r="C28" s="76">
        <f>C29</f>
        <v>19135</v>
      </c>
    </row>
    <row r="29" spans="1:3" ht="31.5" x14ac:dyDescent="0.25">
      <c r="A29" s="9" t="s">
        <v>175</v>
      </c>
      <c r="B29" s="6" t="s">
        <v>97</v>
      </c>
      <c r="C29" s="76">
        <v>19135</v>
      </c>
    </row>
    <row r="30" spans="1:3" s="41" customFormat="1" x14ac:dyDescent="0.25">
      <c r="A30" s="39" t="s">
        <v>176</v>
      </c>
      <c r="B30" s="40" t="s">
        <v>7</v>
      </c>
      <c r="C30" s="77">
        <f>C31+C33</f>
        <v>14300</v>
      </c>
    </row>
    <row r="31" spans="1:3" s="41" customFormat="1" x14ac:dyDescent="0.25">
      <c r="A31" s="39" t="s">
        <v>177</v>
      </c>
      <c r="B31" s="40" t="s">
        <v>98</v>
      </c>
      <c r="C31" s="77">
        <f>C32</f>
        <v>10900</v>
      </c>
    </row>
    <row r="32" spans="1:3" s="41" customFormat="1" x14ac:dyDescent="0.25">
      <c r="A32" s="39" t="s">
        <v>178</v>
      </c>
      <c r="B32" s="40" t="s">
        <v>99</v>
      </c>
      <c r="C32" s="77">
        <v>10900</v>
      </c>
    </row>
    <row r="33" spans="1:3" s="41" customFormat="1" x14ac:dyDescent="0.25">
      <c r="A33" s="39" t="s">
        <v>179</v>
      </c>
      <c r="B33" s="40" t="s">
        <v>100</v>
      </c>
      <c r="C33" s="77">
        <f>C34</f>
        <v>3400</v>
      </c>
    </row>
    <row r="34" spans="1:3" s="41" customFormat="1" x14ac:dyDescent="0.25">
      <c r="A34" s="39" t="s">
        <v>180</v>
      </c>
      <c r="B34" s="40" t="s">
        <v>101</v>
      </c>
      <c r="C34" s="77">
        <v>3400</v>
      </c>
    </row>
    <row r="35" spans="1:3" x14ac:dyDescent="0.25">
      <c r="A35" s="19" t="s">
        <v>209</v>
      </c>
      <c r="B35" s="20" t="s">
        <v>57</v>
      </c>
      <c r="C35" s="75">
        <f t="shared" ref="C35:C37" si="0">C36</f>
        <v>25</v>
      </c>
    </row>
    <row r="36" spans="1:3" x14ac:dyDescent="0.25">
      <c r="A36" s="8" t="s">
        <v>240</v>
      </c>
      <c r="B36" s="6" t="s">
        <v>58</v>
      </c>
      <c r="C36" s="76">
        <f t="shared" si="0"/>
        <v>25</v>
      </c>
    </row>
    <row r="37" spans="1:3" ht="31.5" x14ac:dyDescent="0.25">
      <c r="A37" s="8" t="s">
        <v>241</v>
      </c>
      <c r="B37" s="6" t="s">
        <v>59</v>
      </c>
      <c r="C37" s="76">
        <f t="shared" si="0"/>
        <v>25</v>
      </c>
    </row>
    <row r="38" spans="1:3" ht="47.25" x14ac:dyDescent="0.25">
      <c r="A38" s="8" t="s">
        <v>242</v>
      </c>
      <c r="B38" s="6" t="s">
        <v>60</v>
      </c>
      <c r="C38" s="76">
        <v>25</v>
      </c>
    </row>
    <row r="39" spans="1:3" hidden="1" x14ac:dyDescent="0.25">
      <c r="A39" s="34" t="s">
        <v>23</v>
      </c>
      <c r="B39" s="35" t="s">
        <v>24</v>
      </c>
      <c r="C39" s="78">
        <f t="shared" ref="C39:C41" si="1">C40</f>
        <v>0</v>
      </c>
    </row>
    <row r="40" spans="1:3" hidden="1" x14ac:dyDescent="0.25">
      <c r="A40" s="36" t="s">
        <v>25</v>
      </c>
      <c r="B40" s="37" t="s">
        <v>26</v>
      </c>
      <c r="C40" s="79">
        <f t="shared" si="1"/>
        <v>0</v>
      </c>
    </row>
    <row r="41" spans="1:3" hidden="1" x14ac:dyDescent="0.25">
      <c r="A41" s="36" t="s">
        <v>27</v>
      </c>
      <c r="B41" s="37" t="s">
        <v>28</v>
      </c>
      <c r="C41" s="79">
        <f t="shared" si="1"/>
        <v>0</v>
      </c>
    </row>
    <row r="42" spans="1:3" hidden="1" x14ac:dyDescent="0.25">
      <c r="A42" s="36" t="s">
        <v>29</v>
      </c>
      <c r="B42" s="37" t="s">
        <v>30</v>
      </c>
      <c r="C42" s="79"/>
    </row>
    <row r="43" spans="1:3" ht="31.5" x14ac:dyDescent="0.25">
      <c r="A43" s="11" t="s">
        <v>181</v>
      </c>
      <c r="B43" s="18" t="s">
        <v>144</v>
      </c>
      <c r="C43" s="75">
        <f>C44+C51</f>
        <v>5470</v>
      </c>
    </row>
    <row r="44" spans="1:3" ht="48" customHeight="1" x14ac:dyDescent="0.25">
      <c r="A44" s="8" t="s">
        <v>182</v>
      </c>
      <c r="B44" s="22" t="s">
        <v>21</v>
      </c>
      <c r="C44" s="76">
        <f>C45+C47+C49</f>
        <v>5470</v>
      </c>
    </row>
    <row r="45" spans="1:3" ht="31.5" customHeight="1" x14ac:dyDescent="0.25">
      <c r="A45" s="8" t="s">
        <v>183</v>
      </c>
      <c r="B45" s="22" t="s">
        <v>9</v>
      </c>
      <c r="C45" s="76">
        <f t="shared" ref="C45" si="2">C46</f>
        <v>5016</v>
      </c>
    </row>
    <row r="46" spans="1:3" ht="47.25" x14ac:dyDescent="0.25">
      <c r="A46" s="8" t="s">
        <v>184</v>
      </c>
      <c r="B46" s="22" t="s">
        <v>96</v>
      </c>
      <c r="C46" s="76">
        <v>5016</v>
      </c>
    </row>
    <row r="47" spans="1:3" ht="47.25" hidden="1" x14ac:dyDescent="0.25">
      <c r="A47" s="8" t="s">
        <v>185</v>
      </c>
      <c r="B47" s="22" t="s">
        <v>72</v>
      </c>
      <c r="C47" s="76">
        <f>C48</f>
        <v>0</v>
      </c>
    </row>
    <row r="48" spans="1:3" ht="31.5" hidden="1" x14ac:dyDescent="0.25">
      <c r="A48" s="8" t="s">
        <v>186</v>
      </c>
      <c r="B48" s="22" t="s">
        <v>95</v>
      </c>
      <c r="C48" s="76"/>
    </row>
    <row r="49" spans="1:3" x14ac:dyDescent="0.25">
      <c r="A49" s="8" t="s">
        <v>205</v>
      </c>
      <c r="B49" s="22" t="s">
        <v>206</v>
      </c>
      <c r="C49" s="76">
        <f>C50</f>
        <v>454</v>
      </c>
    </row>
    <row r="50" spans="1:3" x14ac:dyDescent="0.25">
      <c r="A50" s="8" t="s">
        <v>207</v>
      </c>
      <c r="B50" s="22" t="s">
        <v>208</v>
      </c>
      <c r="C50" s="76">
        <v>454</v>
      </c>
    </row>
    <row r="51" spans="1:3" hidden="1" x14ac:dyDescent="0.25">
      <c r="A51" s="8" t="s">
        <v>187</v>
      </c>
      <c r="B51" s="22" t="s">
        <v>140</v>
      </c>
      <c r="C51" s="76">
        <f>C52</f>
        <v>0</v>
      </c>
    </row>
    <row r="52" spans="1:3" ht="31.5" hidden="1" x14ac:dyDescent="0.25">
      <c r="A52" s="8" t="s">
        <v>188</v>
      </c>
      <c r="B52" s="22" t="s">
        <v>141</v>
      </c>
      <c r="C52" s="76">
        <f>C53</f>
        <v>0</v>
      </c>
    </row>
    <row r="53" spans="1:3" ht="31.5" hidden="1" x14ac:dyDescent="0.25">
      <c r="A53" s="8" t="s">
        <v>189</v>
      </c>
      <c r="B53" s="22" t="s">
        <v>142</v>
      </c>
      <c r="C53" s="76"/>
    </row>
    <row r="54" spans="1:3" hidden="1" x14ac:dyDescent="0.25">
      <c r="A54" s="21" t="s">
        <v>213</v>
      </c>
      <c r="B54" s="18" t="s">
        <v>239</v>
      </c>
      <c r="C54" s="75">
        <f>C55+C58</f>
        <v>0</v>
      </c>
    </row>
    <row r="55" spans="1:3" hidden="1" x14ac:dyDescent="0.25">
      <c r="A55" s="8" t="s">
        <v>37</v>
      </c>
      <c r="B55" s="22" t="s">
        <v>33</v>
      </c>
      <c r="C55" s="76">
        <f>C56</f>
        <v>0</v>
      </c>
    </row>
    <row r="56" spans="1:3" hidden="1" x14ac:dyDescent="0.25">
      <c r="A56" s="8" t="s">
        <v>38</v>
      </c>
      <c r="B56" s="22" t="s">
        <v>34</v>
      </c>
      <c r="C56" s="76">
        <f>C57</f>
        <v>0</v>
      </c>
    </row>
    <row r="57" spans="1:3" hidden="1" x14ac:dyDescent="0.25">
      <c r="A57" s="8" t="s">
        <v>113</v>
      </c>
      <c r="B57" s="22" t="s">
        <v>114</v>
      </c>
      <c r="C57" s="76"/>
    </row>
    <row r="58" spans="1:3" hidden="1" x14ac:dyDescent="0.25">
      <c r="A58" s="8" t="s">
        <v>214</v>
      </c>
      <c r="B58" s="22" t="s">
        <v>35</v>
      </c>
      <c r="C58" s="76">
        <f>C61+C59</f>
        <v>0</v>
      </c>
    </row>
    <row r="59" spans="1:3" hidden="1" x14ac:dyDescent="0.25">
      <c r="A59" s="8" t="s">
        <v>55</v>
      </c>
      <c r="B59" s="22" t="s">
        <v>56</v>
      </c>
      <c r="C59" s="76">
        <f>C60</f>
        <v>0</v>
      </c>
    </row>
    <row r="60" spans="1:3" hidden="1" x14ac:dyDescent="0.25">
      <c r="A60" s="8" t="s">
        <v>93</v>
      </c>
      <c r="B60" s="22" t="s">
        <v>94</v>
      </c>
      <c r="C60" s="76"/>
    </row>
    <row r="61" spans="1:3" hidden="1" x14ac:dyDescent="0.25">
      <c r="A61" s="8" t="s">
        <v>215</v>
      </c>
      <c r="B61" s="22" t="s">
        <v>36</v>
      </c>
      <c r="C61" s="76">
        <f>C62</f>
        <v>0</v>
      </c>
    </row>
    <row r="62" spans="1:3" hidden="1" x14ac:dyDescent="0.25">
      <c r="A62" s="8" t="s">
        <v>216</v>
      </c>
      <c r="B62" s="22" t="s">
        <v>112</v>
      </c>
      <c r="C62" s="76"/>
    </row>
    <row r="63" spans="1:3" x14ac:dyDescent="0.25">
      <c r="A63" s="11" t="s">
        <v>190</v>
      </c>
      <c r="B63" s="18" t="s">
        <v>143</v>
      </c>
      <c r="C63" s="75">
        <f>C67+C64</f>
        <v>370</v>
      </c>
    </row>
    <row r="64" spans="1:3" ht="47.25" hidden="1" x14ac:dyDescent="0.25">
      <c r="A64" s="8" t="s">
        <v>77</v>
      </c>
      <c r="B64" s="4" t="s">
        <v>74</v>
      </c>
      <c r="C64" s="76">
        <f>C65</f>
        <v>0</v>
      </c>
    </row>
    <row r="65" spans="1:3" ht="47.25" hidden="1" customHeight="1" x14ac:dyDescent="0.25">
      <c r="A65" s="8" t="s">
        <v>91</v>
      </c>
      <c r="B65" s="4" t="s">
        <v>92</v>
      </c>
      <c r="C65" s="76">
        <f>C66</f>
        <v>0</v>
      </c>
    </row>
    <row r="66" spans="1:3" ht="48.75" hidden="1" customHeight="1" x14ac:dyDescent="0.25">
      <c r="A66" s="8" t="s">
        <v>89</v>
      </c>
      <c r="B66" s="4" t="s">
        <v>90</v>
      </c>
      <c r="C66" s="76"/>
    </row>
    <row r="67" spans="1:3" x14ac:dyDescent="0.25">
      <c r="A67" s="33" t="s">
        <v>191</v>
      </c>
      <c r="B67" s="22" t="s">
        <v>73</v>
      </c>
      <c r="C67" s="76">
        <f t="shared" ref="C67:C68" si="3">C68</f>
        <v>370</v>
      </c>
    </row>
    <row r="68" spans="1:3" x14ac:dyDescent="0.25">
      <c r="A68" s="33" t="s">
        <v>192</v>
      </c>
      <c r="B68" s="22" t="s">
        <v>13</v>
      </c>
      <c r="C68" s="76">
        <f t="shared" si="3"/>
        <v>370</v>
      </c>
    </row>
    <row r="69" spans="1:3" ht="31.5" x14ac:dyDescent="0.25">
      <c r="A69" s="33" t="s">
        <v>193</v>
      </c>
      <c r="B69" s="22" t="s">
        <v>88</v>
      </c>
      <c r="C69" s="76">
        <v>370</v>
      </c>
    </row>
    <row r="70" spans="1:3" x14ac:dyDescent="0.25">
      <c r="A70" s="11" t="s">
        <v>217</v>
      </c>
      <c r="B70" s="18" t="s">
        <v>44</v>
      </c>
      <c r="C70" s="80">
        <f>C71+C76+C74</f>
        <v>40</v>
      </c>
    </row>
    <row r="71" spans="1:3" hidden="1" x14ac:dyDescent="0.25">
      <c r="A71" s="33" t="s">
        <v>45</v>
      </c>
      <c r="B71" s="22" t="s">
        <v>46</v>
      </c>
      <c r="C71" s="76">
        <f t="shared" ref="C71:C72" si="4">C72</f>
        <v>0</v>
      </c>
    </row>
    <row r="72" spans="1:3" ht="31.5" hidden="1" x14ac:dyDescent="0.25">
      <c r="A72" s="33" t="s">
        <v>47</v>
      </c>
      <c r="B72" s="22" t="s">
        <v>48</v>
      </c>
      <c r="C72" s="76">
        <f t="shared" si="4"/>
        <v>0</v>
      </c>
    </row>
    <row r="73" spans="1:3" ht="31.5" hidden="1" x14ac:dyDescent="0.25">
      <c r="A73" s="33" t="s">
        <v>49</v>
      </c>
      <c r="B73" s="22" t="s">
        <v>50</v>
      </c>
      <c r="C73" s="76"/>
    </row>
    <row r="74" spans="1:3" ht="31.5" hidden="1" x14ac:dyDescent="0.25">
      <c r="A74" s="33" t="s">
        <v>125</v>
      </c>
      <c r="B74" s="22" t="s">
        <v>126</v>
      </c>
      <c r="C74" s="76">
        <f>C75</f>
        <v>0</v>
      </c>
    </row>
    <row r="75" spans="1:3" ht="31.5" hidden="1" x14ac:dyDescent="0.25">
      <c r="A75" s="33" t="s">
        <v>127</v>
      </c>
      <c r="B75" s="22" t="s">
        <v>128</v>
      </c>
      <c r="C75" s="76"/>
    </row>
    <row r="76" spans="1:3" x14ac:dyDescent="0.25">
      <c r="A76" s="33" t="s">
        <v>211</v>
      </c>
      <c r="B76" s="22" t="s">
        <v>123</v>
      </c>
      <c r="C76" s="76">
        <f>C77</f>
        <v>40</v>
      </c>
    </row>
    <row r="77" spans="1:3" x14ac:dyDescent="0.25">
      <c r="A77" s="33" t="s">
        <v>212</v>
      </c>
      <c r="B77" s="22" t="s">
        <v>124</v>
      </c>
      <c r="C77" s="76">
        <v>40</v>
      </c>
    </row>
    <row r="78" spans="1:3" s="49" customFormat="1" x14ac:dyDescent="0.25">
      <c r="A78" s="47" t="s">
        <v>194</v>
      </c>
      <c r="B78" s="48" t="s">
        <v>120</v>
      </c>
      <c r="C78" s="80">
        <f>C79</f>
        <v>688</v>
      </c>
    </row>
    <row r="79" spans="1:3" x14ac:dyDescent="0.25">
      <c r="A79" s="33" t="s">
        <v>195</v>
      </c>
      <c r="B79" s="22" t="s">
        <v>121</v>
      </c>
      <c r="C79" s="76">
        <f>C80</f>
        <v>688</v>
      </c>
    </row>
    <row r="80" spans="1:3" x14ac:dyDescent="0.25">
      <c r="A80" s="33" t="s">
        <v>196</v>
      </c>
      <c r="B80" s="22" t="s">
        <v>122</v>
      </c>
      <c r="C80" s="76">
        <v>688</v>
      </c>
    </row>
    <row r="81" spans="1:3" x14ac:dyDescent="0.25">
      <c r="A81" s="16" t="s">
        <v>197</v>
      </c>
      <c r="B81" s="17" t="s">
        <v>8</v>
      </c>
      <c r="C81" s="75">
        <f>C82+C115+C118</f>
        <v>2412.6999999999998</v>
      </c>
    </row>
    <row r="82" spans="1:3" ht="16.5" customHeight="1" x14ac:dyDescent="0.25">
      <c r="A82" s="11" t="s">
        <v>198</v>
      </c>
      <c r="B82" s="12" t="s">
        <v>86</v>
      </c>
      <c r="C82" s="75">
        <f>C83+C88+C108+C105</f>
        <v>2412.6999999999998</v>
      </c>
    </row>
    <row r="83" spans="1:3" s="13" customFormat="1" x14ac:dyDescent="0.25">
      <c r="A83" s="11" t="s">
        <v>227</v>
      </c>
      <c r="B83" s="18" t="s">
        <v>161</v>
      </c>
      <c r="C83" s="75">
        <f>C84+C86</f>
        <v>1214.5999999999999</v>
      </c>
    </row>
    <row r="84" spans="1:3" x14ac:dyDescent="0.25">
      <c r="A84" s="8" t="s">
        <v>228</v>
      </c>
      <c r="B84" s="4" t="s">
        <v>116</v>
      </c>
      <c r="C84" s="76">
        <f>C85</f>
        <v>1214.5999999999999</v>
      </c>
    </row>
    <row r="85" spans="1:3" x14ac:dyDescent="0.25">
      <c r="A85" s="23" t="s">
        <v>229</v>
      </c>
      <c r="B85" s="24" t="s">
        <v>85</v>
      </c>
      <c r="C85" s="76">
        <v>1214.5999999999999</v>
      </c>
    </row>
    <row r="86" spans="1:3" hidden="1" x14ac:dyDescent="0.25">
      <c r="A86" s="10" t="s">
        <v>230</v>
      </c>
      <c r="B86" s="25" t="s">
        <v>11</v>
      </c>
      <c r="C86" s="76">
        <f>C87</f>
        <v>0</v>
      </c>
    </row>
    <row r="87" spans="1:3" hidden="1" x14ac:dyDescent="0.25">
      <c r="A87" s="10" t="s">
        <v>231</v>
      </c>
      <c r="B87" s="25" t="s">
        <v>110</v>
      </c>
      <c r="C87" s="76"/>
    </row>
    <row r="88" spans="1:3" s="13" customFormat="1" x14ac:dyDescent="0.25">
      <c r="A88" s="26" t="s">
        <v>232</v>
      </c>
      <c r="B88" s="12" t="s">
        <v>67</v>
      </c>
      <c r="C88" s="75">
        <f>C89+C95+C93+C91</f>
        <v>1198.0999999999999</v>
      </c>
    </row>
    <row r="89" spans="1:3" s="51" customFormat="1" hidden="1" x14ac:dyDescent="0.25">
      <c r="A89" s="50" t="s">
        <v>132</v>
      </c>
      <c r="B89" s="14" t="s">
        <v>131</v>
      </c>
      <c r="C89" s="81">
        <f>C90</f>
        <v>0</v>
      </c>
    </row>
    <row r="90" spans="1:3" s="51" customFormat="1" hidden="1" x14ac:dyDescent="0.25">
      <c r="A90" s="50" t="s">
        <v>129</v>
      </c>
      <c r="B90" s="14" t="s">
        <v>130</v>
      </c>
      <c r="C90" s="81"/>
    </row>
    <row r="91" spans="1:3" s="51" customFormat="1" ht="15.75" hidden="1" customHeight="1" x14ac:dyDescent="0.25">
      <c r="A91" s="50" t="s">
        <v>233</v>
      </c>
      <c r="B91" s="14" t="s">
        <v>218</v>
      </c>
      <c r="C91" s="81">
        <f>C92</f>
        <v>0</v>
      </c>
    </row>
    <row r="92" spans="1:3" s="51" customFormat="1" ht="31.5" hidden="1" x14ac:dyDescent="0.25">
      <c r="A92" s="50" t="s">
        <v>234</v>
      </c>
      <c r="B92" s="14" t="s">
        <v>219</v>
      </c>
      <c r="C92" s="81"/>
    </row>
    <row r="93" spans="1:3" s="51" customFormat="1" ht="31.5" hidden="1" x14ac:dyDescent="0.25">
      <c r="A93" s="50" t="s">
        <v>235</v>
      </c>
      <c r="B93" s="14" t="s">
        <v>220</v>
      </c>
      <c r="C93" s="81">
        <f>C94</f>
        <v>0</v>
      </c>
    </row>
    <row r="94" spans="1:3" s="51" customFormat="1" ht="31.5" hidden="1" x14ac:dyDescent="0.25">
      <c r="A94" s="50" t="s">
        <v>236</v>
      </c>
      <c r="B94" s="14" t="s">
        <v>221</v>
      </c>
      <c r="C94" s="81"/>
    </row>
    <row r="95" spans="1:3" x14ac:dyDescent="0.25">
      <c r="A95" s="27" t="s">
        <v>237</v>
      </c>
      <c r="B95" s="28" t="s">
        <v>22</v>
      </c>
      <c r="C95" s="59">
        <f>C96</f>
        <v>1198.0999999999999</v>
      </c>
    </row>
    <row r="96" spans="1:3" x14ac:dyDescent="0.25">
      <c r="A96" s="27" t="s">
        <v>238</v>
      </c>
      <c r="B96" s="28" t="s">
        <v>83</v>
      </c>
      <c r="C96" s="59">
        <f>SUM(C97:C104)</f>
        <v>1198.0999999999999</v>
      </c>
    </row>
    <row r="97" spans="1:3" x14ac:dyDescent="0.25">
      <c r="A97" s="27" t="s">
        <v>238</v>
      </c>
      <c r="B97" s="28" t="s">
        <v>82</v>
      </c>
      <c r="C97" s="59">
        <v>1198.0999999999999</v>
      </c>
    </row>
    <row r="98" spans="1:3" ht="31.5" hidden="1" x14ac:dyDescent="0.25">
      <c r="A98" s="27" t="s">
        <v>84</v>
      </c>
      <c r="B98" s="28" t="s">
        <v>81</v>
      </c>
      <c r="C98" s="86"/>
    </row>
    <row r="99" spans="1:3" s="41" customFormat="1" ht="31.5" hidden="1" x14ac:dyDescent="0.25">
      <c r="A99" s="42" t="s">
        <v>84</v>
      </c>
      <c r="B99" s="43" t="s">
        <v>150</v>
      </c>
      <c r="C99" s="87"/>
    </row>
    <row r="100" spans="1:3" s="41" customFormat="1" hidden="1" x14ac:dyDescent="0.25">
      <c r="A100" s="42" t="s">
        <v>238</v>
      </c>
      <c r="B100" s="43" t="s">
        <v>222</v>
      </c>
      <c r="C100" s="87"/>
    </row>
    <row r="101" spans="1:3" s="41" customFormat="1" ht="31.5" hidden="1" x14ac:dyDescent="0.25">
      <c r="A101" s="42" t="s">
        <v>238</v>
      </c>
      <c r="B101" s="43" t="s">
        <v>223</v>
      </c>
      <c r="C101" s="88"/>
    </row>
    <row r="102" spans="1:3" s="41" customFormat="1" ht="31.5" hidden="1" x14ac:dyDescent="0.25">
      <c r="A102" s="42" t="s">
        <v>84</v>
      </c>
      <c r="B102" s="43" t="s">
        <v>151</v>
      </c>
      <c r="C102" s="87"/>
    </row>
    <row r="103" spans="1:3" s="41" customFormat="1" ht="31.5" hidden="1" x14ac:dyDescent="0.25">
      <c r="A103" s="42" t="s">
        <v>84</v>
      </c>
      <c r="B103" s="43" t="s">
        <v>153</v>
      </c>
      <c r="C103" s="87"/>
    </row>
    <row r="104" spans="1:3" s="41" customFormat="1" hidden="1" x14ac:dyDescent="0.25">
      <c r="A104" s="42" t="s">
        <v>84</v>
      </c>
      <c r="B104" s="43" t="s">
        <v>119</v>
      </c>
      <c r="C104" s="87"/>
    </row>
    <row r="105" spans="1:3" hidden="1" x14ac:dyDescent="0.25">
      <c r="A105" s="31" t="s">
        <v>68</v>
      </c>
      <c r="B105" s="38" t="s">
        <v>69</v>
      </c>
      <c r="C105" s="58">
        <f>C106</f>
        <v>0</v>
      </c>
    </row>
    <row r="106" spans="1:3" hidden="1" x14ac:dyDescent="0.25">
      <c r="A106" s="27" t="s">
        <v>70</v>
      </c>
      <c r="B106" s="28" t="s">
        <v>71</v>
      </c>
      <c r="C106" s="59">
        <f>C107</f>
        <v>0</v>
      </c>
    </row>
    <row r="107" spans="1:3" hidden="1" x14ac:dyDescent="0.25">
      <c r="A107" s="27" t="s">
        <v>80</v>
      </c>
      <c r="B107" s="28" t="s">
        <v>79</v>
      </c>
      <c r="C107" s="59"/>
    </row>
    <row r="108" spans="1:3" hidden="1" x14ac:dyDescent="0.25">
      <c r="A108" s="26" t="s">
        <v>17</v>
      </c>
      <c r="B108" s="29" t="s">
        <v>15</v>
      </c>
      <c r="C108" s="75">
        <f>C109+C113+C111</f>
        <v>0</v>
      </c>
    </row>
    <row r="109" spans="1:3" ht="31.5" hidden="1" x14ac:dyDescent="0.25">
      <c r="A109" s="10" t="s">
        <v>18</v>
      </c>
      <c r="B109" s="25" t="s">
        <v>16</v>
      </c>
      <c r="C109" s="76">
        <f>C110</f>
        <v>0</v>
      </c>
    </row>
    <row r="110" spans="1:3" ht="31.5" hidden="1" x14ac:dyDescent="0.25">
      <c r="A110" s="10" t="s">
        <v>148</v>
      </c>
      <c r="B110" s="25" t="s">
        <v>149</v>
      </c>
      <c r="C110" s="76"/>
    </row>
    <row r="111" spans="1:3" ht="31.5" hidden="1" x14ac:dyDescent="0.25">
      <c r="A111" s="10" t="s">
        <v>75</v>
      </c>
      <c r="B111" s="25" t="s">
        <v>76</v>
      </c>
      <c r="C111" s="76">
        <f>C112</f>
        <v>0</v>
      </c>
    </row>
    <row r="112" spans="1:3" ht="31.5" hidden="1" x14ac:dyDescent="0.25">
      <c r="A112" s="10" t="s">
        <v>117</v>
      </c>
      <c r="B112" s="25" t="s">
        <v>78</v>
      </c>
      <c r="C112" s="76">
        <v>0</v>
      </c>
    </row>
    <row r="113" spans="1:3" hidden="1" x14ac:dyDescent="0.25">
      <c r="A113" s="10" t="s">
        <v>19</v>
      </c>
      <c r="B113" s="25" t="s">
        <v>20</v>
      </c>
      <c r="C113" s="76">
        <f>C114</f>
        <v>0</v>
      </c>
    </row>
    <row r="114" spans="1:3" hidden="1" x14ac:dyDescent="0.25">
      <c r="A114" s="10" t="s">
        <v>102</v>
      </c>
      <c r="B114" s="25" t="s">
        <v>103</v>
      </c>
      <c r="C114" s="76">
        <v>0</v>
      </c>
    </row>
    <row r="115" spans="1:3" hidden="1" x14ac:dyDescent="0.25">
      <c r="A115" s="26" t="s">
        <v>51</v>
      </c>
      <c r="B115" s="30" t="s">
        <v>52</v>
      </c>
      <c r="C115" s="75">
        <f>C116</f>
        <v>0</v>
      </c>
    </row>
    <row r="116" spans="1:3" hidden="1" x14ac:dyDescent="0.25">
      <c r="A116" s="10" t="s">
        <v>106</v>
      </c>
      <c r="B116" s="24" t="s">
        <v>105</v>
      </c>
      <c r="C116" s="76">
        <f>C117</f>
        <v>0</v>
      </c>
    </row>
    <row r="117" spans="1:3" hidden="1" x14ac:dyDescent="0.25">
      <c r="A117" s="10" t="s">
        <v>104</v>
      </c>
      <c r="B117" s="24" t="s">
        <v>105</v>
      </c>
      <c r="C117" s="76"/>
    </row>
    <row r="118" spans="1:3" s="13" customFormat="1" ht="31.5" hidden="1" x14ac:dyDescent="0.25">
      <c r="A118" s="31" t="s">
        <v>53</v>
      </c>
      <c r="B118" s="32" t="s">
        <v>54</v>
      </c>
      <c r="C118" s="75">
        <f>C119</f>
        <v>0</v>
      </c>
    </row>
    <row r="119" spans="1:3" ht="31.5" hidden="1" x14ac:dyDescent="0.25">
      <c r="A119" s="27" t="s">
        <v>107</v>
      </c>
      <c r="B119" s="28" t="s">
        <v>108</v>
      </c>
      <c r="C119" s="82"/>
    </row>
    <row r="120" spans="1:3" x14ac:dyDescent="0.25">
      <c r="A120" s="10"/>
      <c r="B120" s="18" t="s">
        <v>12</v>
      </c>
      <c r="C120" s="58">
        <f>C10+C81</f>
        <v>147764.5</v>
      </c>
    </row>
  </sheetData>
  <mergeCells count="1">
    <mergeCell ref="A6:C6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48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9"/>
  <sheetViews>
    <sheetView tabSelected="1" view="pageBreakPreview" zoomScaleNormal="100" zoomScaleSheetLayoutView="100" workbookViewId="0">
      <selection activeCell="A7" sqref="A7:D7"/>
    </sheetView>
  </sheetViews>
  <sheetFormatPr defaultRowHeight="12.75" x14ac:dyDescent="0.2"/>
  <cols>
    <col min="1" max="1" width="25.7109375" customWidth="1"/>
    <col min="2" max="2" width="123.5703125" customWidth="1"/>
    <col min="3" max="3" width="12.85546875" customWidth="1"/>
    <col min="4" max="4" width="13" customWidth="1"/>
  </cols>
  <sheetData>
    <row r="1" spans="1:5" ht="15.75" x14ac:dyDescent="0.25">
      <c r="A1" s="1"/>
      <c r="B1" s="1"/>
      <c r="C1" s="94" t="s">
        <v>133</v>
      </c>
      <c r="D1" s="94"/>
      <c r="E1" s="54"/>
    </row>
    <row r="2" spans="1:5" ht="15.75" x14ac:dyDescent="0.25">
      <c r="A2" s="1"/>
      <c r="B2" s="95" t="s">
        <v>61</v>
      </c>
      <c r="C2" s="95"/>
      <c r="D2" s="95"/>
      <c r="E2" s="55"/>
    </row>
    <row r="3" spans="1:5" ht="15.75" x14ac:dyDescent="0.25">
      <c r="A3" s="1"/>
      <c r="B3" s="96" t="s">
        <v>243</v>
      </c>
      <c r="C3" s="96"/>
      <c r="D3" s="96"/>
      <c r="E3" s="56"/>
    </row>
    <row r="4" spans="1:5" ht="15.75" x14ac:dyDescent="0.25">
      <c r="A4" s="1"/>
      <c r="B4" s="1"/>
      <c r="C4" s="1"/>
      <c r="D4" s="53"/>
    </row>
    <row r="5" spans="1:5" ht="15.75" x14ac:dyDescent="0.25">
      <c r="A5" s="1"/>
      <c r="B5" s="1"/>
      <c r="C5" s="15"/>
      <c r="D5" s="15"/>
    </row>
    <row r="6" spans="1:5" ht="15.75" x14ac:dyDescent="0.2">
      <c r="A6" s="91" t="s">
        <v>134</v>
      </c>
      <c r="B6" s="91"/>
      <c r="C6" s="91"/>
      <c r="D6" s="91"/>
    </row>
    <row r="7" spans="1:5" ht="15.75" x14ac:dyDescent="0.2">
      <c r="A7" s="91" t="s">
        <v>225</v>
      </c>
      <c r="B7" s="91"/>
      <c r="C7" s="91"/>
      <c r="D7" s="91"/>
    </row>
    <row r="8" spans="1:5" ht="15.75" x14ac:dyDescent="0.2">
      <c r="A8" s="52"/>
      <c r="B8" s="52"/>
      <c r="C8" s="52"/>
      <c r="D8" s="52"/>
    </row>
    <row r="9" spans="1:5" ht="15.75" x14ac:dyDescent="0.25">
      <c r="A9" s="2"/>
      <c r="B9" s="3"/>
      <c r="C9" s="1"/>
      <c r="D9" s="57"/>
    </row>
    <row r="10" spans="1:5" ht="15.75" x14ac:dyDescent="0.2">
      <c r="A10" s="92" t="s">
        <v>202</v>
      </c>
      <c r="B10" s="93" t="s">
        <v>158</v>
      </c>
      <c r="C10" s="97" t="s">
        <v>157</v>
      </c>
      <c r="D10" s="98"/>
    </row>
    <row r="11" spans="1:5" ht="15.75" x14ac:dyDescent="0.2">
      <c r="A11" s="92"/>
      <c r="B11" s="93"/>
      <c r="C11" s="70" t="s">
        <v>204</v>
      </c>
      <c r="D11" s="71" t="s">
        <v>226</v>
      </c>
    </row>
    <row r="12" spans="1:5" ht="15.75" x14ac:dyDescent="0.2">
      <c r="A12" s="16" t="s">
        <v>162</v>
      </c>
      <c r="B12" s="17" t="s">
        <v>14</v>
      </c>
      <c r="C12" s="58">
        <f>C13+C19+C25+C29+C45+C65+C69+C56+C41+C37+C75</f>
        <v>148206.20000000001</v>
      </c>
      <c r="D12" s="58">
        <f>D13+D19+D25+D29+D45+D65+D69+D56+D41+D37+D75</f>
        <v>151223.1</v>
      </c>
    </row>
    <row r="13" spans="1:5" ht="15.75" x14ac:dyDescent="0.2">
      <c r="A13" s="11" t="s">
        <v>163</v>
      </c>
      <c r="B13" s="12" t="s">
        <v>146</v>
      </c>
      <c r="C13" s="58">
        <f>C14</f>
        <v>105050</v>
      </c>
      <c r="D13" s="58">
        <f>D14</f>
        <v>106150</v>
      </c>
    </row>
    <row r="14" spans="1:5" ht="15.75" x14ac:dyDescent="0.2">
      <c r="A14" s="8" t="s">
        <v>164</v>
      </c>
      <c r="B14" s="4" t="s">
        <v>1</v>
      </c>
      <c r="C14" s="59">
        <f>C15+C16+C17+C18</f>
        <v>105050</v>
      </c>
      <c r="D14" s="59">
        <f>D15+D16+D17+D18</f>
        <v>106150</v>
      </c>
    </row>
    <row r="15" spans="1:5" ht="47.25" x14ac:dyDescent="0.2">
      <c r="A15" s="8" t="s">
        <v>165</v>
      </c>
      <c r="B15" s="5" t="s">
        <v>135</v>
      </c>
      <c r="C15" s="59">
        <v>104100</v>
      </c>
      <c r="D15" s="59">
        <v>105200</v>
      </c>
    </row>
    <row r="16" spans="1:5" ht="63" x14ac:dyDescent="0.2">
      <c r="A16" s="8" t="s">
        <v>166</v>
      </c>
      <c r="B16" s="5" t="s">
        <v>118</v>
      </c>
      <c r="C16" s="59">
        <v>480</v>
      </c>
      <c r="D16" s="59">
        <v>480</v>
      </c>
    </row>
    <row r="17" spans="1:4" ht="31.5" x14ac:dyDescent="0.2">
      <c r="A17" s="8" t="s">
        <v>167</v>
      </c>
      <c r="B17" s="5" t="s">
        <v>136</v>
      </c>
      <c r="C17" s="59">
        <v>470</v>
      </c>
      <c r="D17" s="59">
        <v>470</v>
      </c>
    </row>
    <row r="18" spans="1:4" ht="47.25" hidden="1" x14ac:dyDescent="0.2">
      <c r="A18" s="8" t="s">
        <v>2</v>
      </c>
      <c r="B18" s="5" t="s">
        <v>156</v>
      </c>
      <c r="C18" s="59"/>
      <c r="D18" s="59"/>
    </row>
    <row r="19" spans="1:4" ht="15.75" x14ac:dyDescent="0.2">
      <c r="A19" s="60" t="s">
        <v>168</v>
      </c>
      <c r="B19" s="61" t="s">
        <v>62</v>
      </c>
      <c r="C19" s="62">
        <f>C20</f>
        <v>1336.2</v>
      </c>
      <c r="D19" s="62">
        <f>D20</f>
        <v>1417.1</v>
      </c>
    </row>
    <row r="20" spans="1:4" ht="15.75" x14ac:dyDescent="0.2">
      <c r="A20" s="8" t="s">
        <v>169</v>
      </c>
      <c r="B20" s="5" t="s">
        <v>63</v>
      </c>
      <c r="C20" s="59">
        <f>C23+C21+C22+C24</f>
        <v>1336.2</v>
      </c>
      <c r="D20" s="59">
        <f>D23+D21+D22+D24</f>
        <v>1417.1</v>
      </c>
    </row>
    <row r="21" spans="1:4" ht="47.25" x14ac:dyDescent="0.2">
      <c r="A21" s="63" t="s">
        <v>170</v>
      </c>
      <c r="B21" s="5" t="s">
        <v>64</v>
      </c>
      <c r="C21" s="59">
        <v>484.2</v>
      </c>
      <c r="D21" s="59">
        <v>512.5</v>
      </c>
    </row>
    <row r="22" spans="1:4" ht="47.25" x14ac:dyDescent="0.2">
      <c r="A22" s="63" t="s">
        <v>171</v>
      </c>
      <c r="B22" s="5" t="s">
        <v>65</v>
      </c>
      <c r="C22" s="59">
        <v>3.2</v>
      </c>
      <c r="D22" s="59">
        <v>3.3</v>
      </c>
    </row>
    <row r="23" spans="1:4" ht="47.25" x14ac:dyDescent="0.2">
      <c r="A23" s="64" t="s">
        <v>172</v>
      </c>
      <c r="B23" s="14" t="s">
        <v>87</v>
      </c>
      <c r="C23" s="59">
        <v>938.9</v>
      </c>
      <c r="D23" s="59">
        <v>994.1</v>
      </c>
    </row>
    <row r="24" spans="1:4" ht="47.25" x14ac:dyDescent="0.2">
      <c r="A24" s="63" t="s">
        <v>203</v>
      </c>
      <c r="B24" s="14" t="s">
        <v>66</v>
      </c>
      <c r="C24" s="59">
        <v>-90.1</v>
      </c>
      <c r="D24" s="59">
        <v>-92.8</v>
      </c>
    </row>
    <row r="25" spans="1:4" ht="15.75" hidden="1" x14ac:dyDescent="0.2">
      <c r="A25" s="11" t="s">
        <v>3</v>
      </c>
      <c r="B25" s="18" t="s">
        <v>4</v>
      </c>
      <c r="C25" s="58">
        <f>C26</f>
        <v>0</v>
      </c>
      <c r="D25" s="58">
        <f>D26</f>
        <v>0</v>
      </c>
    </row>
    <row r="26" spans="1:4" ht="15.75" hidden="1" x14ac:dyDescent="0.2">
      <c r="A26" s="8" t="s">
        <v>42</v>
      </c>
      <c r="B26" s="4" t="s">
        <v>5</v>
      </c>
      <c r="C26" s="59">
        <f>C28+C27</f>
        <v>0</v>
      </c>
      <c r="D26" s="59">
        <f>D28+D27</f>
        <v>0</v>
      </c>
    </row>
    <row r="27" spans="1:4" ht="15.75" hidden="1" x14ac:dyDescent="0.2">
      <c r="A27" s="8" t="s">
        <v>41</v>
      </c>
      <c r="B27" s="4" t="s">
        <v>5</v>
      </c>
      <c r="C27" s="59"/>
      <c r="D27" s="59"/>
    </row>
    <row r="28" spans="1:4" ht="15.75" hidden="1" x14ac:dyDescent="0.2">
      <c r="A28" s="8" t="s">
        <v>31</v>
      </c>
      <c r="B28" s="7" t="s">
        <v>32</v>
      </c>
      <c r="C28" s="59">
        <v>0</v>
      </c>
      <c r="D28" s="59">
        <v>0</v>
      </c>
    </row>
    <row r="29" spans="1:4" ht="15.75" x14ac:dyDescent="0.2">
      <c r="A29" s="11" t="s">
        <v>173</v>
      </c>
      <c r="B29" s="18" t="s">
        <v>145</v>
      </c>
      <c r="C29" s="58">
        <f>C30+C32</f>
        <v>35410</v>
      </c>
      <c r="D29" s="58">
        <f>D30+D32</f>
        <v>37590</v>
      </c>
    </row>
    <row r="30" spans="1:4" ht="15.75" x14ac:dyDescent="0.2">
      <c r="A30" s="9" t="s">
        <v>174</v>
      </c>
      <c r="B30" s="6" t="s">
        <v>6</v>
      </c>
      <c r="C30" s="59">
        <f>C31</f>
        <v>21050</v>
      </c>
      <c r="D30" s="59">
        <f>D31</f>
        <v>23150</v>
      </c>
    </row>
    <row r="31" spans="1:4" ht="31.5" x14ac:dyDescent="0.2">
      <c r="A31" s="9" t="s">
        <v>175</v>
      </c>
      <c r="B31" s="6" t="s">
        <v>97</v>
      </c>
      <c r="C31" s="59">
        <v>21050</v>
      </c>
      <c r="D31" s="59">
        <v>23150</v>
      </c>
    </row>
    <row r="32" spans="1:4" ht="15.75" x14ac:dyDescent="0.2">
      <c r="A32" s="39" t="s">
        <v>176</v>
      </c>
      <c r="B32" s="40" t="s">
        <v>7</v>
      </c>
      <c r="C32" s="59">
        <f>C33+C35</f>
        <v>14360</v>
      </c>
      <c r="D32" s="59">
        <f>D33+D35</f>
        <v>14440</v>
      </c>
    </row>
    <row r="33" spans="1:4" ht="15.75" x14ac:dyDescent="0.2">
      <c r="A33" s="39" t="s">
        <v>177</v>
      </c>
      <c r="B33" s="40" t="s">
        <v>98</v>
      </c>
      <c r="C33" s="59">
        <f>C34</f>
        <v>10900</v>
      </c>
      <c r="D33" s="59">
        <f>D34</f>
        <v>10900</v>
      </c>
    </row>
    <row r="34" spans="1:4" ht="15.75" x14ac:dyDescent="0.2">
      <c r="A34" s="39" t="s">
        <v>178</v>
      </c>
      <c r="B34" s="40" t="s">
        <v>99</v>
      </c>
      <c r="C34" s="59">
        <v>10900</v>
      </c>
      <c r="D34" s="59">
        <v>10900</v>
      </c>
    </row>
    <row r="35" spans="1:4" ht="15.75" x14ac:dyDescent="0.2">
      <c r="A35" s="39" t="s">
        <v>179</v>
      </c>
      <c r="B35" s="40" t="s">
        <v>100</v>
      </c>
      <c r="C35" s="59">
        <f>C36</f>
        <v>3460</v>
      </c>
      <c r="D35" s="59">
        <f>D36</f>
        <v>3540</v>
      </c>
    </row>
    <row r="36" spans="1:4" ht="15.75" x14ac:dyDescent="0.2">
      <c r="A36" s="39" t="s">
        <v>180</v>
      </c>
      <c r="B36" s="40" t="s">
        <v>101</v>
      </c>
      <c r="C36" s="59">
        <v>3460</v>
      </c>
      <c r="D36" s="59">
        <v>3540</v>
      </c>
    </row>
    <row r="37" spans="1:4" ht="15.75" x14ac:dyDescent="0.2">
      <c r="A37" s="19" t="s">
        <v>209</v>
      </c>
      <c r="B37" s="20" t="s">
        <v>57</v>
      </c>
      <c r="C37" s="62">
        <f t="shared" ref="C37:D39" si="0">C38</f>
        <v>25</v>
      </c>
      <c r="D37" s="62">
        <f t="shared" si="0"/>
        <v>25</v>
      </c>
    </row>
    <row r="38" spans="1:4" ht="17.25" customHeight="1" x14ac:dyDescent="0.2">
      <c r="A38" s="8" t="s">
        <v>240</v>
      </c>
      <c r="B38" s="6" t="s">
        <v>58</v>
      </c>
      <c r="C38" s="59">
        <f t="shared" si="0"/>
        <v>25</v>
      </c>
      <c r="D38" s="59">
        <f t="shared" si="0"/>
        <v>25</v>
      </c>
    </row>
    <row r="39" spans="1:4" ht="31.5" x14ac:dyDescent="0.2">
      <c r="A39" s="8" t="s">
        <v>241</v>
      </c>
      <c r="B39" s="6" t="s">
        <v>59</v>
      </c>
      <c r="C39" s="59">
        <f t="shared" si="0"/>
        <v>25</v>
      </c>
      <c r="D39" s="59">
        <f t="shared" si="0"/>
        <v>25</v>
      </c>
    </row>
    <row r="40" spans="1:4" ht="47.25" x14ac:dyDescent="0.2">
      <c r="A40" s="8" t="s">
        <v>242</v>
      </c>
      <c r="B40" s="6" t="s">
        <v>60</v>
      </c>
      <c r="C40" s="59">
        <v>25</v>
      </c>
      <c r="D40" s="59">
        <v>25</v>
      </c>
    </row>
    <row r="41" spans="1:4" ht="31.5" hidden="1" x14ac:dyDescent="0.2">
      <c r="A41" s="21" t="s">
        <v>23</v>
      </c>
      <c r="B41" s="18" t="s">
        <v>24</v>
      </c>
      <c r="C41" s="58">
        <f t="shared" ref="C41:D43" si="1">C42</f>
        <v>0</v>
      </c>
      <c r="D41" s="58">
        <f t="shared" si="1"/>
        <v>0</v>
      </c>
    </row>
    <row r="42" spans="1:4" ht="15.75" hidden="1" x14ac:dyDescent="0.2">
      <c r="A42" s="8" t="s">
        <v>25</v>
      </c>
      <c r="B42" s="6" t="s">
        <v>26</v>
      </c>
      <c r="C42" s="59">
        <f t="shared" si="1"/>
        <v>0</v>
      </c>
      <c r="D42" s="59">
        <f t="shared" si="1"/>
        <v>0</v>
      </c>
    </row>
    <row r="43" spans="1:4" ht="15.75" hidden="1" x14ac:dyDescent="0.2">
      <c r="A43" s="8" t="s">
        <v>27</v>
      </c>
      <c r="B43" s="6" t="s">
        <v>28</v>
      </c>
      <c r="C43" s="59">
        <f t="shared" si="1"/>
        <v>0</v>
      </c>
      <c r="D43" s="59">
        <f t="shared" si="1"/>
        <v>0</v>
      </c>
    </row>
    <row r="44" spans="1:4" ht="31.5" hidden="1" x14ac:dyDescent="0.2">
      <c r="A44" s="8" t="s">
        <v>154</v>
      </c>
      <c r="B44" s="6" t="s">
        <v>155</v>
      </c>
      <c r="C44" s="59">
        <v>0</v>
      </c>
      <c r="D44" s="59">
        <v>0</v>
      </c>
    </row>
    <row r="45" spans="1:4" ht="31.5" x14ac:dyDescent="0.2">
      <c r="A45" s="11" t="s">
        <v>181</v>
      </c>
      <c r="B45" s="18" t="s">
        <v>137</v>
      </c>
      <c r="C45" s="58">
        <f>C46+C53</f>
        <v>5357</v>
      </c>
      <c r="D45" s="58">
        <f>D46+D53</f>
        <v>5168</v>
      </c>
    </row>
    <row r="46" spans="1:4" ht="47.25" x14ac:dyDescent="0.2">
      <c r="A46" s="8" t="s">
        <v>182</v>
      </c>
      <c r="B46" s="22" t="s">
        <v>138</v>
      </c>
      <c r="C46" s="59">
        <f>C47+C49+C51</f>
        <v>5357</v>
      </c>
      <c r="D46" s="59">
        <f>D47+D49+D51</f>
        <v>5168</v>
      </c>
    </row>
    <row r="47" spans="1:4" ht="31.5" x14ac:dyDescent="0.2">
      <c r="A47" s="8" t="s">
        <v>183</v>
      </c>
      <c r="B47" s="22" t="s">
        <v>9</v>
      </c>
      <c r="C47" s="59">
        <f t="shared" ref="C47:D47" si="2">C48</f>
        <v>5092</v>
      </c>
      <c r="D47" s="59">
        <f t="shared" si="2"/>
        <v>5168</v>
      </c>
    </row>
    <row r="48" spans="1:4" ht="47.25" x14ac:dyDescent="0.2">
      <c r="A48" s="8" t="s">
        <v>184</v>
      </c>
      <c r="B48" s="22" t="s">
        <v>96</v>
      </c>
      <c r="C48" s="59">
        <v>5092</v>
      </c>
      <c r="D48" s="59">
        <v>5168</v>
      </c>
    </row>
    <row r="49" spans="1:4" ht="47.25" hidden="1" x14ac:dyDescent="0.2">
      <c r="A49" s="8" t="s">
        <v>185</v>
      </c>
      <c r="B49" s="22" t="s">
        <v>72</v>
      </c>
      <c r="C49" s="59">
        <f>C50</f>
        <v>0</v>
      </c>
      <c r="D49" s="59">
        <f>D50</f>
        <v>0</v>
      </c>
    </row>
    <row r="50" spans="1:4" ht="33" hidden="1" customHeight="1" x14ac:dyDescent="0.2">
      <c r="A50" s="8" t="s">
        <v>186</v>
      </c>
      <c r="B50" s="22" t="s">
        <v>95</v>
      </c>
      <c r="C50" s="59"/>
      <c r="D50" s="59"/>
    </row>
    <row r="51" spans="1:4" ht="33" customHeight="1" x14ac:dyDescent="0.2">
      <c r="A51" s="8" t="s">
        <v>205</v>
      </c>
      <c r="B51" s="22" t="s">
        <v>206</v>
      </c>
      <c r="C51" s="59">
        <f>C52</f>
        <v>265</v>
      </c>
      <c r="D51" s="59">
        <f>D52</f>
        <v>0</v>
      </c>
    </row>
    <row r="52" spans="1:4" ht="15.75" x14ac:dyDescent="0.2">
      <c r="A52" s="8" t="s">
        <v>207</v>
      </c>
      <c r="B52" s="22" t="s">
        <v>208</v>
      </c>
      <c r="C52" s="59">
        <v>265</v>
      </c>
      <c r="D52" s="59">
        <v>0</v>
      </c>
    </row>
    <row r="53" spans="1:4" ht="15.75" hidden="1" x14ac:dyDescent="0.2">
      <c r="A53" s="8" t="s">
        <v>187</v>
      </c>
      <c r="B53" s="22" t="s">
        <v>140</v>
      </c>
      <c r="C53" s="59">
        <f>C54</f>
        <v>0</v>
      </c>
      <c r="D53" s="59">
        <f>D54</f>
        <v>0</v>
      </c>
    </row>
    <row r="54" spans="1:4" ht="31.5" hidden="1" x14ac:dyDescent="0.2">
      <c r="A54" s="8" t="s">
        <v>188</v>
      </c>
      <c r="B54" s="22" t="s">
        <v>141</v>
      </c>
      <c r="C54" s="59">
        <f>C55</f>
        <v>0</v>
      </c>
      <c r="D54" s="59">
        <f>D55</f>
        <v>0</v>
      </c>
    </row>
    <row r="55" spans="1:4" ht="31.5" hidden="1" x14ac:dyDescent="0.2">
      <c r="A55" s="8" t="s">
        <v>189</v>
      </c>
      <c r="B55" s="22" t="s">
        <v>142</v>
      </c>
      <c r="C55" s="59"/>
      <c r="D55" s="59"/>
    </row>
    <row r="56" spans="1:4" ht="15.75" hidden="1" x14ac:dyDescent="0.2">
      <c r="A56" s="21" t="s">
        <v>213</v>
      </c>
      <c r="B56" s="18" t="s">
        <v>239</v>
      </c>
      <c r="C56" s="58">
        <f>C57+C60</f>
        <v>0</v>
      </c>
      <c r="D56" s="58">
        <f>D57+D60</f>
        <v>0</v>
      </c>
    </row>
    <row r="57" spans="1:4" ht="15.75" hidden="1" x14ac:dyDescent="0.2">
      <c r="A57" s="8" t="s">
        <v>37</v>
      </c>
      <c r="B57" s="22" t="s">
        <v>33</v>
      </c>
      <c r="C57" s="59">
        <f>C58</f>
        <v>0</v>
      </c>
      <c r="D57" s="59">
        <f>D58</f>
        <v>0</v>
      </c>
    </row>
    <row r="58" spans="1:4" ht="15.75" hidden="1" x14ac:dyDescent="0.2">
      <c r="A58" s="8" t="s">
        <v>38</v>
      </c>
      <c r="B58" s="22" t="s">
        <v>34</v>
      </c>
      <c r="C58" s="59">
        <f>C59</f>
        <v>0</v>
      </c>
      <c r="D58" s="59">
        <f>D59</f>
        <v>0</v>
      </c>
    </row>
    <row r="59" spans="1:4" ht="15.75" hidden="1" x14ac:dyDescent="0.2">
      <c r="A59" s="8" t="s">
        <v>113</v>
      </c>
      <c r="B59" s="22" t="s">
        <v>114</v>
      </c>
      <c r="C59" s="59"/>
      <c r="D59" s="59"/>
    </row>
    <row r="60" spans="1:4" ht="15.75" hidden="1" x14ac:dyDescent="0.2">
      <c r="A60" s="8" t="s">
        <v>39</v>
      </c>
      <c r="B60" s="22" t="s">
        <v>35</v>
      </c>
      <c r="C60" s="59">
        <f>C63+C61</f>
        <v>0</v>
      </c>
      <c r="D60" s="59">
        <f>D63+D61</f>
        <v>0</v>
      </c>
    </row>
    <row r="61" spans="1:4" ht="15.75" hidden="1" x14ac:dyDescent="0.2">
      <c r="A61" s="8" t="s">
        <v>55</v>
      </c>
      <c r="B61" s="22" t="s">
        <v>56</v>
      </c>
      <c r="C61" s="59">
        <f>C62</f>
        <v>0</v>
      </c>
      <c r="D61" s="59">
        <f>D62</f>
        <v>0</v>
      </c>
    </row>
    <row r="62" spans="1:4" ht="15" hidden="1" customHeight="1" x14ac:dyDescent="0.2">
      <c r="A62" s="8" t="s">
        <v>93</v>
      </c>
      <c r="B62" s="22" t="s">
        <v>94</v>
      </c>
      <c r="C62" s="59"/>
      <c r="D62" s="59"/>
    </row>
    <row r="63" spans="1:4" ht="15.75" hidden="1" x14ac:dyDescent="0.2">
      <c r="A63" s="8" t="s">
        <v>40</v>
      </c>
      <c r="B63" s="22" t="s">
        <v>36</v>
      </c>
      <c r="C63" s="59">
        <f>C64</f>
        <v>0</v>
      </c>
      <c r="D63" s="59">
        <f>D64</f>
        <v>0</v>
      </c>
    </row>
    <row r="64" spans="1:4" ht="15.75" hidden="1" x14ac:dyDescent="0.2">
      <c r="A64" s="8" t="s">
        <v>111</v>
      </c>
      <c r="B64" s="22" t="s">
        <v>112</v>
      </c>
      <c r="C64" s="59"/>
      <c r="D64" s="59"/>
    </row>
    <row r="65" spans="1:4" ht="15.75" x14ac:dyDescent="0.2">
      <c r="A65" s="11" t="s">
        <v>190</v>
      </c>
      <c r="B65" s="18" t="s">
        <v>143</v>
      </c>
      <c r="C65" s="62">
        <f t="shared" ref="C65:D67" si="3">C66</f>
        <v>370</v>
      </c>
      <c r="D65" s="58">
        <f t="shared" si="3"/>
        <v>370</v>
      </c>
    </row>
    <row r="66" spans="1:4" ht="15.75" x14ac:dyDescent="0.2">
      <c r="A66" s="33" t="s">
        <v>191</v>
      </c>
      <c r="B66" s="22" t="s">
        <v>73</v>
      </c>
      <c r="C66" s="59">
        <f t="shared" si="3"/>
        <v>370</v>
      </c>
      <c r="D66" s="59">
        <f t="shared" si="3"/>
        <v>370</v>
      </c>
    </row>
    <row r="67" spans="1:4" ht="15.75" x14ac:dyDescent="0.2">
      <c r="A67" s="33" t="s">
        <v>192</v>
      </c>
      <c r="B67" s="22" t="s">
        <v>13</v>
      </c>
      <c r="C67" s="59">
        <f t="shared" si="3"/>
        <v>370</v>
      </c>
      <c r="D67" s="59">
        <f t="shared" si="3"/>
        <v>370</v>
      </c>
    </row>
    <row r="68" spans="1:4" ht="31.5" x14ac:dyDescent="0.2">
      <c r="A68" s="33" t="s">
        <v>193</v>
      </c>
      <c r="B68" s="22" t="s">
        <v>88</v>
      </c>
      <c r="C68" s="59">
        <v>370</v>
      </c>
      <c r="D68" s="59">
        <v>370</v>
      </c>
    </row>
    <row r="69" spans="1:4" ht="15.75" x14ac:dyDescent="0.2">
      <c r="A69" s="11" t="s">
        <v>210</v>
      </c>
      <c r="B69" s="18" t="s">
        <v>44</v>
      </c>
      <c r="C69" s="62">
        <f>C70+C73</f>
        <v>40</v>
      </c>
      <c r="D69" s="62">
        <f>D70+D73</f>
        <v>40</v>
      </c>
    </row>
    <row r="70" spans="1:4" ht="15.75" hidden="1" x14ac:dyDescent="0.2">
      <c r="A70" s="33" t="s">
        <v>45</v>
      </c>
      <c r="B70" s="22" t="s">
        <v>46</v>
      </c>
      <c r="C70" s="59">
        <f t="shared" ref="C70:D71" si="4">C71</f>
        <v>0</v>
      </c>
      <c r="D70" s="59">
        <f t="shared" si="4"/>
        <v>0</v>
      </c>
    </row>
    <row r="71" spans="1:4" ht="31.5" hidden="1" x14ac:dyDescent="0.2">
      <c r="A71" s="33" t="s">
        <v>47</v>
      </c>
      <c r="B71" s="22" t="s">
        <v>48</v>
      </c>
      <c r="C71" s="59">
        <f t="shared" si="4"/>
        <v>0</v>
      </c>
      <c r="D71" s="59">
        <f t="shared" si="4"/>
        <v>0</v>
      </c>
    </row>
    <row r="72" spans="1:4" ht="31.5" hidden="1" x14ac:dyDescent="0.2">
      <c r="A72" s="33" t="s">
        <v>49</v>
      </c>
      <c r="B72" s="22" t="s">
        <v>50</v>
      </c>
      <c r="C72" s="59"/>
      <c r="D72" s="59"/>
    </row>
    <row r="73" spans="1:4" ht="15.75" x14ac:dyDescent="0.2">
      <c r="A73" s="33" t="s">
        <v>211</v>
      </c>
      <c r="B73" s="22" t="s">
        <v>123</v>
      </c>
      <c r="C73" s="59">
        <f>C74</f>
        <v>40</v>
      </c>
      <c r="D73" s="59">
        <f>D74</f>
        <v>40</v>
      </c>
    </row>
    <row r="74" spans="1:4" ht="31.5" x14ac:dyDescent="0.2">
      <c r="A74" s="33" t="s">
        <v>212</v>
      </c>
      <c r="B74" s="22" t="s">
        <v>124</v>
      </c>
      <c r="C74" s="59">
        <v>40</v>
      </c>
      <c r="D74" s="59">
        <v>40</v>
      </c>
    </row>
    <row r="75" spans="1:4" ht="15.75" x14ac:dyDescent="0.2">
      <c r="A75" s="47" t="s">
        <v>194</v>
      </c>
      <c r="B75" s="48" t="s">
        <v>120</v>
      </c>
      <c r="C75" s="62">
        <f>C76</f>
        <v>618</v>
      </c>
      <c r="D75" s="62">
        <f>D76</f>
        <v>463</v>
      </c>
    </row>
    <row r="76" spans="1:4" ht="15.75" x14ac:dyDescent="0.2">
      <c r="A76" s="33" t="s">
        <v>195</v>
      </c>
      <c r="B76" s="22" t="s">
        <v>121</v>
      </c>
      <c r="C76" s="59">
        <f>C77</f>
        <v>618</v>
      </c>
      <c r="D76" s="59">
        <f>D77</f>
        <v>463</v>
      </c>
    </row>
    <row r="77" spans="1:4" ht="15.75" x14ac:dyDescent="0.2">
      <c r="A77" s="33" t="s">
        <v>196</v>
      </c>
      <c r="B77" s="22" t="s">
        <v>122</v>
      </c>
      <c r="C77" s="59">
        <v>618</v>
      </c>
      <c r="D77" s="59">
        <v>463</v>
      </c>
    </row>
    <row r="78" spans="1:4" ht="15.75" x14ac:dyDescent="0.2">
      <c r="A78" s="16" t="s">
        <v>197</v>
      </c>
      <c r="B78" s="17" t="s">
        <v>8</v>
      </c>
      <c r="C78" s="58">
        <f>C79+C104+C107</f>
        <v>1196.0999999999999</v>
      </c>
      <c r="D78" s="58">
        <f>D79+D104+D107</f>
        <v>1179.5</v>
      </c>
    </row>
    <row r="79" spans="1:4" ht="31.5" x14ac:dyDescent="0.2">
      <c r="A79" s="11" t="s">
        <v>198</v>
      </c>
      <c r="B79" s="12" t="s">
        <v>86</v>
      </c>
      <c r="C79" s="58">
        <f>C80+C85+C97+C94</f>
        <v>1196.0999999999999</v>
      </c>
      <c r="D79" s="58">
        <f>D80+D85+D97+D94</f>
        <v>1179.5</v>
      </c>
    </row>
    <row r="80" spans="1:4" ht="15.75" x14ac:dyDescent="0.2">
      <c r="A80" s="11" t="s">
        <v>227</v>
      </c>
      <c r="B80" s="18" t="s">
        <v>161</v>
      </c>
      <c r="C80" s="58">
        <f>C81+C83</f>
        <v>1196.0999999999999</v>
      </c>
      <c r="D80" s="58">
        <f>D81+D83</f>
        <v>1179.5</v>
      </c>
    </row>
    <row r="81" spans="1:4" ht="15.75" x14ac:dyDescent="0.2">
      <c r="A81" s="8" t="s">
        <v>228</v>
      </c>
      <c r="B81" s="4" t="s">
        <v>116</v>
      </c>
      <c r="C81" s="59">
        <f>C82</f>
        <v>1196.0999999999999</v>
      </c>
      <c r="D81" s="59">
        <f>D82</f>
        <v>1179.5</v>
      </c>
    </row>
    <row r="82" spans="1:4" ht="15.75" x14ac:dyDescent="0.2">
      <c r="A82" s="23" t="s">
        <v>229</v>
      </c>
      <c r="B82" s="24" t="s">
        <v>85</v>
      </c>
      <c r="C82" s="59">
        <v>1196.0999999999999</v>
      </c>
      <c r="D82" s="59">
        <v>1179.5</v>
      </c>
    </row>
    <row r="83" spans="1:4" ht="31.5" hidden="1" x14ac:dyDescent="0.2">
      <c r="A83" s="10" t="s">
        <v>10</v>
      </c>
      <c r="B83" s="25" t="s">
        <v>11</v>
      </c>
      <c r="C83" s="59">
        <f>C84</f>
        <v>0</v>
      </c>
      <c r="D83" s="59">
        <f>D84</f>
        <v>0</v>
      </c>
    </row>
    <row r="84" spans="1:4" ht="31.5" hidden="1" x14ac:dyDescent="0.2">
      <c r="A84" s="10" t="s">
        <v>109</v>
      </c>
      <c r="B84" s="25" t="s">
        <v>110</v>
      </c>
      <c r="C84" s="59"/>
      <c r="D84" s="59"/>
    </row>
    <row r="85" spans="1:4" ht="15.75" hidden="1" x14ac:dyDescent="0.2">
      <c r="A85" s="26" t="s">
        <v>199</v>
      </c>
      <c r="B85" s="12" t="s">
        <v>67</v>
      </c>
      <c r="C85" s="58">
        <f>C86</f>
        <v>0</v>
      </c>
      <c r="D85" s="58">
        <f>D86</f>
        <v>0</v>
      </c>
    </row>
    <row r="86" spans="1:4" ht="15.75" hidden="1" x14ac:dyDescent="0.2">
      <c r="A86" s="27" t="s">
        <v>200</v>
      </c>
      <c r="B86" s="28" t="s">
        <v>22</v>
      </c>
      <c r="C86" s="59">
        <f>C87</f>
        <v>0</v>
      </c>
      <c r="D86" s="59">
        <f>D87</f>
        <v>0</v>
      </c>
    </row>
    <row r="87" spans="1:4" ht="15.75" hidden="1" x14ac:dyDescent="0.2">
      <c r="A87" s="27" t="s">
        <v>201</v>
      </c>
      <c r="B87" s="28" t="s">
        <v>83</v>
      </c>
      <c r="C87" s="59">
        <f>SUM(C88:C93)</f>
        <v>0</v>
      </c>
      <c r="D87" s="59">
        <f>SUM(D88:D93)</f>
        <v>0</v>
      </c>
    </row>
    <row r="88" spans="1:4" ht="15.75" hidden="1" x14ac:dyDescent="0.2">
      <c r="A88" s="27" t="s">
        <v>201</v>
      </c>
      <c r="B88" s="28" t="s">
        <v>82</v>
      </c>
      <c r="C88" s="59"/>
      <c r="D88" s="59"/>
    </row>
    <row r="89" spans="1:4" ht="31.5" hidden="1" x14ac:dyDescent="0.2">
      <c r="A89" s="27" t="s">
        <v>84</v>
      </c>
      <c r="B89" s="28" t="s">
        <v>150</v>
      </c>
      <c r="C89" s="59"/>
      <c r="D89" s="59"/>
    </row>
    <row r="90" spans="1:4" ht="31.5" hidden="1" x14ac:dyDescent="0.2">
      <c r="A90" s="27" t="s">
        <v>84</v>
      </c>
      <c r="B90" s="28" t="s">
        <v>81</v>
      </c>
      <c r="C90" s="59"/>
      <c r="D90" s="59"/>
    </row>
    <row r="91" spans="1:4" ht="31.5" hidden="1" x14ac:dyDescent="0.2">
      <c r="A91" s="27" t="s">
        <v>84</v>
      </c>
      <c r="B91" s="28" t="s">
        <v>139</v>
      </c>
      <c r="C91" s="59"/>
      <c r="D91" s="59"/>
    </row>
    <row r="92" spans="1:4" ht="31.5" hidden="1" x14ac:dyDescent="0.2">
      <c r="A92" s="27" t="s">
        <v>84</v>
      </c>
      <c r="B92" s="28" t="s">
        <v>151</v>
      </c>
      <c r="C92" s="59"/>
      <c r="D92" s="59"/>
    </row>
    <row r="93" spans="1:4" ht="31.5" hidden="1" x14ac:dyDescent="0.2">
      <c r="A93" s="27" t="s">
        <v>84</v>
      </c>
      <c r="B93" s="28" t="s">
        <v>152</v>
      </c>
      <c r="C93" s="59"/>
      <c r="D93" s="59"/>
    </row>
    <row r="94" spans="1:4" s="1" customFormat="1" ht="31.5" hidden="1" x14ac:dyDescent="0.25">
      <c r="A94" s="65" t="s">
        <v>68</v>
      </c>
      <c r="B94" s="66" t="s">
        <v>69</v>
      </c>
      <c r="C94" s="62">
        <f>C95</f>
        <v>0</v>
      </c>
      <c r="D94" s="62">
        <f>D95</f>
        <v>0</v>
      </c>
    </row>
    <row r="95" spans="1:4" s="1" customFormat="1" ht="31.5" hidden="1" x14ac:dyDescent="0.25">
      <c r="A95" s="27" t="s">
        <v>70</v>
      </c>
      <c r="B95" s="28" t="s">
        <v>71</v>
      </c>
      <c r="C95" s="59">
        <f>C96</f>
        <v>0</v>
      </c>
      <c r="D95" s="59">
        <f>D96</f>
        <v>0</v>
      </c>
    </row>
    <row r="96" spans="1:4" s="1" customFormat="1" ht="31.5" hidden="1" x14ac:dyDescent="0.25">
      <c r="A96" s="27" t="s">
        <v>80</v>
      </c>
      <c r="B96" s="28" t="s">
        <v>79</v>
      </c>
      <c r="C96" s="59"/>
      <c r="D96" s="67"/>
    </row>
    <row r="97" spans="1:4" ht="31.5" hidden="1" x14ac:dyDescent="0.2">
      <c r="A97" s="26" t="s">
        <v>17</v>
      </c>
      <c r="B97" s="29" t="s">
        <v>15</v>
      </c>
      <c r="C97" s="58">
        <f>C98+C102+C100</f>
        <v>0</v>
      </c>
      <c r="D97" s="58">
        <f>D98+D102+D100</f>
        <v>0</v>
      </c>
    </row>
    <row r="98" spans="1:4" ht="31.5" hidden="1" x14ac:dyDescent="0.2">
      <c r="A98" s="10" t="s">
        <v>18</v>
      </c>
      <c r="B98" s="25" t="s">
        <v>16</v>
      </c>
      <c r="C98" s="59">
        <f>C99</f>
        <v>0</v>
      </c>
      <c r="D98" s="59">
        <f>D99</f>
        <v>0</v>
      </c>
    </row>
    <row r="99" spans="1:4" ht="47.25" hidden="1" x14ac:dyDescent="0.2">
      <c r="A99" s="10" t="s">
        <v>148</v>
      </c>
      <c r="B99" s="25" t="s">
        <v>149</v>
      </c>
      <c r="C99" s="59"/>
      <c r="D99" s="59"/>
    </row>
    <row r="100" spans="1:4" ht="31.5" hidden="1" x14ac:dyDescent="0.2">
      <c r="A100" s="10" t="s">
        <v>75</v>
      </c>
      <c r="B100" s="25" t="s">
        <v>76</v>
      </c>
      <c r="C100" s="59">
        <f>C101</f>
        <v>0</v>
      </c>
      <c r="D100" s="59">
        <f>D101</f>
        <v>0</v>
      </c>
    </row>
    <row r="101" spans="1:4" ht="31.5" hidden="1" x14ac:dyDescent="0.2">
      <c r="A101" s="10" t="s">
        <v>117</v>
      </c>
      <c r="B101" s="25" t="s">
        <v>78</v>
      </c>
      <c r="C101" s="59"/>
      <c r="D101" s="59"/>
    </row>
    <row r="102" spans="1:4" ht="31.5" hidden="1" x14ac:dyDescent="0.2">
      <c r="A102" s="10" t="s">
        <v>19</v>
      </c>
      <c r="B102" s="25" t="s">
        <v>20</v>
      </c>
      <c r="C102" s="59">
        <f>C103</f>
        <v>0</v>
      </c>
      <c r="D102" s="59">
        <f>D103</f>
        <v>0</v>
      </c>
    </row>
    <row r="103" spans="1:4" ht="31.5" hidden="1" x14ac:dyDescent="0.2">
      <c r="A103" s="10" t="s">
        <v>102</v>
      </c>
      <c r="B103" s="25" t="s">
        <v>103</v>
      </c>
      <c r="C103" s="59"/>
      <c r="D103" s="59"/>
    </row>
    <row r="104" spans="1:4" ht="31.5" hidden="1" x14ac:dyDescent="0.2">
      <c r="A104" s="26" t="s">
        <v>51</v>
      </c>
      <c r="B104" s="30" t="s">
        <v>52</v>
      </c>
      <c r="C104" s="58">
        <f>C105</f>
        <v>0</v>
      </c>
      <c r="D104" s="58">
        <f>D105</f>
        <v>0</v>
      </c>
    </row>
    <row r="105" spans="1:4" ht="31.5" hidden="1" x14ac:dyDescent="0.2">
      <c r="A105" s="10" t="s">
        <v>106</v>
      </c>
      <c r="B105" s="24" t="s">
        <v>105</v>
      </c>
      <c r="C105" s="59">
        <f>C106</f>
        <v>0</v>
      </c>
      <c r="D105" s="59">
        <f>D106</f>
        <v>0</v>
      </c>
    </row>
    <row r="106" spans="1:4" ht="31.5" hidden="1" x14ac:dyDescent="0.2">
      <c r="A106" s="10" t="s">
        <v>104</v>
      </c>
      <c r="B106" s="24" t="s">
        <v>105</v>
      </c>
      <c r="C106" s="59"/>
      <c r="D106" s="59"/>
    </row>
    <row r="107" spans="1:4" ht="31.5" hidden="1" x14ac:dyDescent="0.2">
      <c r="A107" s="31" t="s">
        <v>53</v>
      </c>
      <c r="B107" s="32" t="s">
        <v>54</v>
      </c>
      <c r="C107" s="58">
        <f>C108</f>
        <v>0</v>
      </c>
      <c r="D107" s="58">
        <f>D108</f>
        <v>0</v>
      </c>
    </row>
    <row r="108" spans="1:4" ht="31.5" hidden="1" x14ac:dyDescent="0.2">
      <c r="A108" s="27" t="s">
        <v>107</v>
      </c>
      <c r="B108" s="28" t="s">
        <v>147</v>
      </c>
      <c r="C108" s="58"/>
      <c r="D108" s="59"/>
    </row>
    <row r="109" spans="1:4" ht="15.75" x14ac:dyDescent="0.2">
      <c r="A109" s="10"/>
      <c r="B109" s="18" t="s">
        <v>12</v>
      </c>
      <c r="C109" s="58">
        <f>C12+C78</f>
        <v>149402.30000000002</v>
      </c>
      <c r="D109" s="58">
        <f>D12+D78</f>
        <v>152402.6</v>
      </c>
    </row>
  </sheetData>
  <mergeCells count="8">
    <mergeCell ref="A10:A11"/>
    <mergeCell ref="B10:B11"/>
    <mergeCell ref="C1:D1"/>
    <mergeCell ref="B2:D2"/>
    <mergeCell ref="B3:D3"/>
    <mergeCell ref="A6:D6"/>
    <mergeCell ref="A7:D7"/>
    <mergeCell ref="C10:D10"/>
  </mergeCell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2019</vt:lpstr>
      <vt:lpstr>2020-2021</vt:lpstr>
      <vt:lpstr>'2019'!Область_печати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Администратор</cp:lastModifiedBy>
  <cp:lastPrinted>2017-10-20T11:12:36Z</cp:lastPrinted>
  <dcterms:created xsi:type="dcterms:W3CDTF">1996-10-08T23:32:33Z</dcterms:created>
  <dcterms:modified xsi:type="dcterms:W3CDTF">2018-12-21T12:37:07Z</dcterms:modified>
</cp:coreProperties>
</file>