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Лист1!$A$17:$E$71</definedName>
    <definedName name="_xlnm.Print_Area" localSheetId="0">Лист1!$A$1:$E$71</definedName>
  </definedNames>
  <calcPr calcId="144525"/>
</workbook>
</file>

<file path=xl/calcChain.xml><?xml version="1.0" encoding="utf-8"?>
<calcChain xmlns="http://schemas.openxmlformats.org/spreadsheetml/2006/main">
  <c r="C36" i="1" l="1"/>
  <c r="C32" i="1"/>
  <c r="C28" i="1"/>
  <c r="C68" i="1" l="1"/>
  <c r="C58" i="1"/>
  <c r="E42" i="1"/>
  <c r="D42" i="1"/>
  <c r="C42" i="1"/>
  <c r="C54" i="1"/>
  <c r="C21" i="1"/>
  <c r="C71" i="1" s="1"/>
  <c r="C22" i="1"/>
  <c r="E22" i="1"/>
  <c r="D22" i="1"/>
  <c r="C18" i="1"/>
  <c r="C70" i="1"/>
  <c r="E30" i="1"/>
  <c r="D30" i="1"/>
  <c r="C30" i="1"/>
  <c r="E68" i="1"/>
  <c r="E70" i="1"/>
  <c r="E71" i="1"/>
  <c r="D68" i="1"/>
  <c r="D70" i="1"/>
  <c r="D71" i="1"/>
  <c r="E69" i="1"/>
  <c r="D69" i="1"/>
  <c r="E18" i="1"/>
  <c r="D18" i="1"/>
  <c r="C69" i="1"/>
  <c r="C26" i="1"/>
  <c r="D34" i="1"/>
  <c r="E34" i="1"/>
  <c r="C34" i="1"/>
  <c r="D38" i="1"/>
  <c r="E38" i="1"/>
  <c r="C38" i="1"/>
  <c r="D46" i="1"/>
  <c r="E46" i="1"/>
  <c r="C46" i="1"/>
  <c r="C50" i="1"/>
  <c r="D60" i="1"/>
  <c r="E60" i="1"/>
  <c r="C60" i="1"/>
  <c r="D64" i="1"/>
  <c r="E64" i="1"/>
  <c r="C64" i="1"/>
  <c r="C67" i="1" l="1"/>
  <c r="D67" i="1"/>
  <c r="E67" i="1"/>
</calcChain>
</file>

<file path=xl/sharedStrings.xml><?xml version="1.0" encoding="utf-8"?>
<sst xmlns="http://schemas.openxmlformats.org/spreadsheetml/2006/main" count="86" uniqueCount="49">
  <si>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</si>
  <si>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</si>
  <si>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</si>
  <si>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</si>
  <si>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</si>
  <si>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</si>
  <si>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</si>
  <si>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</si>
  <si>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</si>
  <si>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</si>
  <si>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</si>
  <si>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</si>
  <si>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</si>
  <si>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</si>
  <si>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</si>
  <si>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</si>
  <si>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</si>
  <si>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</si>
  <si>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</si>
  <si>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</si>
  <si>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</si>
  <si>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</si>
  <si>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</si>
  <si>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</si>
  <si>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</si>
  <si>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</si>
  <si>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</si>
  <si>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</si>
  <si>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</si>
  <si>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</si>
  <si>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</si>
  <si>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</si>
  <si>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</si>
  <si>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</si>
  <si>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</si>
  <si>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</si>
  <si>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</si>
  <si>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</si>
  <si>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</si>
  <si>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</si>
  <si>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Строительство многоквартирных жилых домов в г. Печоре (5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</si>
  <si>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(3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</si>
  <si>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(4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</si>
  <si>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</si>
  <si>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</si>
  <si>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</si>
  <si>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Приложение 14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</si>
  <si>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</si>
  <si>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 xml:space="preserve">                                                                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</si>
</sst>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Normal="100" zoomScaleSheetLayoutView="100" workbookViewId="0">
      <selection activeCell="F52" sqref="F1:J1048576"/>
    </sheetView>
  </sheetViews>
  <sheetFormatPr defaultRowHeight="15" x14ac:dyDescent="0.25"/>
  <cols>
    <col min="1" max="1" width="5.42578125" customWidth="1"/>
    <col min="2" max="2" width="42.28515625" customWidth="1"/>
    <col min="3" max="3" width="18" customWidth="1"/>
    <col min="4" max="4" width="14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C1" s="7"/>
      <c r="E1" s="7" t="s">
        <v>46</v>
      </c>
    </row>
    <row r="2" spans="1:5" ht="15.75" customHeight="1" x14ac:dyDescent="0.25">
      <c r="B2" s="24" t="s">
        <v>17</v>
      </c>
      <c r="C2" s="24"/>
      <c r="D2" s="24"/>
      <c r="E2" s="24"/>
    </row>
    <row r="3" spans="1:5" ht="15.75" x14ac:dyDescent="0.25">
      <c r="B3" s="25" t="s">
        <v>48</v>
      </c>
      <c r="C3" s="25"/>
      <c r="D3" s="25"/>
      <c r="E3" s="25"/>
    </row>
    <row r="5" spans="1:5" ht="15.75" x14ac:dyDescent="0.25">
      <c r="A5" s="1"/>
      <c r="C5" s="7"/>
      <c r="E5" s="7" t="s">
        <v>18</v>
      </c>
    </row>
    <row r="6" spans="1:5" ht="15.75" customHeight="1" x14ac:dyDescent="0.25">
      <c r="A6" s="2"/>
      <c r="B6" s="24" t="s">
        <v>17</v>
      </c>
      <c r="C6" s="24"/>
      <c r="D6" s="24"/>
      <c r="E6" s="24"/>
    </row>
    <row r="7" spans="1:5" ht="15.75" x14ac:dyDescent="0.25">
      <c r="A7" s="2"/>
      <c r="B7" s="25" t="s">
        <v>24</v>
      </c>
      <c r="C7" s="25"/>
      <c r="D7" s="25"/>
      <c r="E7" s="25"/>
    </row>
    <row r="8" spans="1:5" x14ac:dyDescent="0.25">
      <c r="A8" s="1"/>
    </row>
    <row r="9" spans="1:5" x14ac:dyDescent="0.25">
      <c r="A9" s="26" t="s">
        <v>0</v>
      </c>
      <c r="B9" s="26"/>
      <c r="C9" s="26"/>
      <c r="D9" s="26"/>
      <c r="E9" s="26"/>
    </row>
    <row r="10" spans="1:5" x14ac:dyDescent="0.25">
      <c r="A10" s="26" t="s">
        <v>1</v>
      </c>
      <c r="B10" s="26"/>
      <c r="C10" s="26"/>
      <c r="D10" s="26"/>
      <c r="E10" s="26"/>
    </row>
    <row r="11" spans="1:5" x14ac:dyDescent="0.25">
      <c r="A11" s="26" t="s">
        <v>2</v>
      </c>
      <c r="B11" s="26"/>
      <c r="C11" s="26"/>
      <c r="D11" s="26"/>
      <c r="E11" s="26"/>
    </row>
    <row r="12" spans="1:5" x14ac:dyDescent="0.25">
      <c r="A12" s="26" t="s">
        <v>3</v>
      </c>
      <c r="B12" s="26"/>
      <c r="C12" s="26"/>
      <c r="D12" s="26"/>
      <c r="E12" s="26"/>
    </row>
    <row r="13" spans="1:5" x14ac:dyDescent="0.25">
      <c r="A13" s="26" t="s">
        <v>4</v>
      </c>
      <c r="B13" s="26"/>
      <c r="C13" s="26"/>
      <c r="D13" s="26"/>
      <c r="E13" s="26"/>
    </row>
    <row r="14" spans="1:5" x14ac:dyDescent="0.25">
      <c r="A14" s="26" t="s">
        <v>25</v>
      </c>
      <c r="B14" s="26"/>
      <c r="C14" s="26"/>
      <c r="D14" s="26"/>
      <c r="E14" s="26"/>
    </row>
    <row r="15" spans="1:5" x14ac:dyDescent="0.25">
      <c r="A15" s="1"/>
    </row>
    <row r="16" spans="1:5" x14ac:dyDescent="0.25">
      <c r="A16" s="23" t="s">
        <v>5</v>
      </c>
      <c r="B16" s="23"/>
      <c r="C16" s="23"/>
      <c r="D16" s="23"/>
      <c r="E16" s="23"/>
    </row>
    <row r="17" spans="1:8" ht="30" x14ac:dyDescent="0.25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8" ht="60.75" customHeight="1" x14ac:dyDescent="0.25">
      <c r="A18" s="11" t="s">
        <v>9</v>
      </c>
      <c r="B18" s="9" t="s">
        <v>35</v>
      </c>
      <c r="C18" s="10">
        <f>C19+C20+C21</f>
        <v>13212.800000000001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 x14ac:dyDescent="0.25">
      <c r="A19" s="11"/>
      <c r="B19" s="9" t="s">
        <v>13</v>
      </c>
      <c r="C19" s="15">
        <v>10076.200000000001</v>
      </c>
      <c r="D19" s="12">
        <v>0</v>
      </c>
      <c r="E19" s="12">
        <v>0</v>
      </c>
      <c r="G19" s="8"/>
    </row>
    <row r="20" spans="1:8" x14ac:dyDescent="0.25">
      <c r="A20" s="11"/>
      <c r="B20" s="9" t="s">
        <v>10</v>
      </c>
      <c r="C20" s="12">
        <v>2923</v>
      </c>
      <c r="D20" s="12">
        <v>0</v>
      </c>
      <c r="E20" s="12">
        <v>0</v>
      </c>
    </row>
    <row r="21" spans="1:8" x14ac:dyDescent="0.25">
      <c r="A21" s="11"/>
      <c r="B21" s="9" t="s">
        <v>11</v>
      </c>
      <c r="C21" s="12">
        <f>213.6</f>
        <v>213.6</v>
      </c>
      <c r="D21" s="12">
        <v>0</v>
      </c>
      <c r="E21" s="12">
        <v>0</v>
      </c>
    </row>
    <row r="22" spans="1:8" ht="60" x14ac:dyDescent="0.25">
      <c r="A22" s="16" t="s">
        <v>12</v>
      </c>
      <c r="B22" s="17" t="s">
        <v>36</v>
      </c>
      <c r="C22" s="18">
        <f>C23+C24+C25</f>
        <v>56076.6</v>
      </c>
      <c r="D22" s="10">
        <f t="shared" ref="D22:E22" si="1">D23+D24+D25</f>
        <v>0</v>
      </c>
      <c r="E22" s="10">
        <f t="shared" si="1"/>
        <v>0</v>
      </c>
    </row>
    <row r="23" spans="1:8" x14ac:dyDescent="0.25">
      <c r="A23" s="16"/>
      <c r="B23" s="17" t="s">
        <v>13</v>
      </c>
      <c r="C23" s="15">
        <v>0</v>
      </c>
      <c r="D23" s="12">
        <v>0</v>
      </c>
      <c r="E23" s="12">
        <v>0</v>
      </c>
    </row>
    <row r="24" spans="1:8" x14ac:dyDescent="0.25">
      <c r="A24" s="16"/>
      <c r="B24" s="17" t="s">
        <v>10</v>
      </c>
      <c r="C24" s="15">
        <v>0</v>
      </c>
      <c r="D24" s="12">
        <v>0</v>
      </c>
      <c r="E24" s="12">
        <v>0</v>
      </c>
    </row>
    <row r="25" spans="1:8" x14ac:dyDescent="0.25">
      <c r="A25" s="16"/>
      <c r="B25" s="17" t="s">
        <v>11</v>
      </c>
      <c r="C25" s="15">
        <v>56076.6</v>
      </c>
      <c r="D25" s="12">
        <v>0</v>
      </c>
      <c r="E25" s="12">
        <v>0</v>
      </c>
    </row>
    <row r="26" spans="1:8" ht="75" x14ac:dyDescent="0.25">
      <c r="A26" s="11" t="s">
        <v>28</v>
      </c>
      <c r="B26" s="9" t="s">
        <v>37</v>
      </c>
      <c r="C26" s="12">
        <f>C27+C28</f>
        <v>1710.4</v>
      </c>
      <c r="D26" s="12"/>
      <c r="E26" s="12"/>
    </row>
    <row r="27" spans="1:8" x14ac:dyDescent="0.25">
      <c r="A27" s="11"/>
      <c r="B27" s="9" t="s">
        <v>13</v>
      </c>
      <c r="C27" s="15">
        <v>875.3</v>
      </c>
      <c r="D27" s="12">
        <v>0</v>
      </c>
      <c r="E27" s="12">
        <v>0</v>
      </c>
    </row>
    <row r="28" spans="1:8" x14ac:dyDescent="0.25">
      <c r="A28" s="11"/>
      <c r="B28" s="9" t="s">
        <v>10</v>
      </c>
      <c r="C28" s="12">
        <f>1272.2-1272.2+835.1</f>
        <v>835.1</v>
      </c>
      <c r="D28" s="12">
        <v>0</v>
      </c>
      <c r="E28" s="12">
        <v>0</v>
      </c>
      <c r="H28" s="22"/>
    </row>
    <row r="29" spans="1:8" x14ac:dyDescent="0.25">
      <c r="A29" s="11"/>
      <c r="B29" s="9" t="s">
        <v>11</v>
      </c>
      <c r="C29" s="12">
        <v>0</v>
      </c>
      <c r="D29" s="12">
        <v>0</v>
      </c>
      <c r="E29" s="12">
        <v>0</v>
      </c>
    </row>
    <row r="30" spans="1:8" ht="60" x14ac:dyDescent="0.25">
      <c r="A30" s="11" t="s">
        <v>29</v>
      </c>
      <c r="B30" s="9" t="s">
        <v>47</v>
      </c>
      <c r="C30" s="12">
        <f>C31+C32+C33</f>
        <v>630.29999999999995</v>
      </c>
      <c r="D30" s="12">
        <f t="shared" ref="D30:E30" si="2">D31+D32+D33</f>
        <v>0</v>
      </c>
      <c r="E30" s="12">
        <f t="shared" si="2"/>
        <v>0</v>
      </c>
    </row>
    <row r="31" spans="1:8" x14ac:dyDescent="0.25">
      <c r="A31" s="11"/>
      <c r="B31" s="9" t="s">
        <v>13</v>
      </c>
      <c r="C31" s="12">
        <v>0</v>
      </c>
      <c r="D31" s="12">
        <v>0</v>
      </c>
      <c r="E31" s="12">
        <v>0</v>
      </c>
    </row>
    <row r="32" spans="1:8" x14ac:dyDescent="0.25">
      <c r="A32" s="11"/>
      <c r="B32" s="9" t="s">
        <v>10</v>
      </c>
      <c r="C32" s="12">
        <f>336.9-336.9+630.3</f>
        <v>630.29999999999995</v>
      </c>
      <c r="D32" s="12">
        <v>0</v>
      </c>
      <c r="E32" s="12">
        <v>0</v>
      </c>
      <c r="G32" s="21"/>
      <c r="H32" s="21"/>
    </row>
    <row r="33" spans="1:8" x14ac:dyDescent="0.25">
      <c r="A33" s="11"/>
      <c r="B33" s="9" t="s">
        <v>11</v>
      </c>
      <c r="C33" s="12">
        <v>0</v>
      </c>
      <c r="D33" s="12">
        <v>0</v>
      </c>
      <c r="E33" s="12">
        <v>0</v>
      </c>
    </row>
    <row r="34" spans="1:8" ht="75" x14ac:dyDescent="0.25">
      <c r="A34" s="11" t="s">
        <v>19</v>
      </c>
      <c r="B34" s="9" t="s">
        <v>38</v>
      </c>
      <c r="C34" s="12">
        <f>C35+C36</f>
        <v>2291.1999999999998</v>
      </c>
      <c r="D34" s="12">
        <f t="shared" ref="D34:E34" si="3">D35+D36</f>
        <v>0</v>
      </c>
      <c r="E34" s="12">
        <f t="shared" si="3"/>
        <v>0</v>
      </c>
    </row>
    <row r="35" spans="1:8" x14ac:dyDescent="0.25">
      <c r="A35" s="11"/>
      <c r="B35" s="9" t="s">
        <v>13</v>
      </c>
      <c r="C35" s="15">
        <v>875.4</v>
      </c>
      <c r="D35" s="12">
        <v>0</v>
      </c>
      <c r="E35" s="12">
        <v>0</v>
      </c>
    </row>
    <row r="36" spans="1:8" x14ac:dyDescent="0.25">
      <c r="A36" s="13"/>
      <c r="B36" s="9" t="s">
        <v>10</v>
      </c>
      <c r="C36" s="12">
        <f>1272.1-1272.1+1415.8</f>
        <v>1415.8</v>
      </c>
      <c r="D36" s="12">
        <v>0</v>
      </c>
      <c r="E36" s="12">
        <v>0</v>
      </c>
      <c r="G36" s="21"/>
      <c r="H36" s="21"/>
    </row>
    <row r="37" spans="1:8" x14ac:dyDescent="0.25">
      <c r="A37" s="13"/>
      <c r="B37" s="9" t="s">
        <v>11</v>
      </c>
      <c r="C37" s="12"/>
      <c r="D37" s="12">
        <v>0</v>
      </c>
      <c r="E37" s="12">
        <v>0</v>
      </c>
    </row>
    <row r="38" spans="1:8" ht="60" x14ac:dyDescent="0.25">
      <c r="A38" s="11" t="s">
        <v>20</v>
      </c>
      <c r="B38" s="9" t="s">
        <v>39</v>
      </c>
      <c r="C38" s="12">
        <f>C39+C40+C41</f>
        <v>40657.9</v>
      </c>
      <c r="D38" s="12">
        <f t="shared" ref="D38:E38" si="4">D39+D40+D41</f>
        <v>0</v>
      </c>
      <c r="E38" s="12">
        <f t="shared" si="4"/>
        <v>0</v>
      </c>
    </row>
    <row r="39" spans="1:8" x14ac:dyDescent="0.25">
      <c r="A39" s="13"/>
      <c r="B39" s="9" t="s">
        <v>13</v>
      </c>
      <c r="C39" s="12">
        <v>0</v>
      </c>
      <c r="D39" s="12">
        <v>0</v>
      </c>
      <c r="E39" s="12">
        <v>0</v>
      </c>
    </row>
    <row r="40" spans="1:8" x14ac:dyDescent="0.25">
      <c r="A40" s="11"/>
      <c r="B40" s="9" t="s">
        <v>10</v>
      </c>
      <c r="C40" s="12">
        <v>1.4</v>
      </c>
      <c r="D40" s="12">
        <v>0</v>
      </c>
      <c r="E40" s="12">
        <v>0</v>
      </c>
    </row>
    <row r="41" spans="1:8" x14ac:dyDescent="0.25">
      <c r="A41" s="11"/>
      <c r="B41" s="9" t="s">
        <v>11</v>
      </c>
      <c r="C41" s="12">
        <v>40656.5</v>
      </c>
      <c r="D41" s="12">
        <v>0</v>
      </c>
      <c r="E41" s="12">
        <v>0</v>
      </c>
    </row>
    <row r="42" spans="1:8" ht="60" x14ac:dyDescent="0.25">
      <c r="A42" s="16" t="s">
        <v>21</v>
      </c>
      <c r="B42" s="17" t="s">
        <v>40</v>
      </c>
      <c r="C42" s="15">
        <f>C43+C44+C45</f>
        <v>14027.3</v>
      </c>
      <c r="D42" s="12">
        <f t="shared" ref="D42:E42" si="5">D43+D44+D45</f>
        <v>0</v>
      </c>
      <c r="E42" s="12">
        <f t="shared" si="5"/>
        <v>0</v>
      </c>
    </row>
    <row r="43" spans="1:8" x14ac:dyDescent="0.25">
      <c r="A43" s="19"/>
      <c r="B43" s="17" t="s">
        <v>13</v>
      </c>
      <c r="C43" s="15">
        <v>0</v>
      </c>
      <c r="D43" s="12">
        <v>0</v>
      </c>
      <c r="E43" s="12">
        <v>0</v>
      </c>
    </row>
    <row r="44" spans="1:8" x14ac:dyDescent="0.25">
      <c r="A44" s="16"/>
      <c r="B44" s="17" t="s">
        <v>10</v>
      </c>
      <c r="C44" s="15">
        <v>0</v>
      </c>
      <c r="D44" s="12">
        <v>0</v>
      </c>
      <c r="E44" s="12">
        <v>0</v>
      </c>
    </row>
    <row r="45" spans="1:8" x14ac:dyDescent="0.25">
      <c r="A45" s="16"/>
      <c r="B45" s="17" t="s">
        <v>11</v>
      </c>
      <c r="C45" s="15">
        <v>14027.3</v>
      </c>
      <c r="D45" s="12">
        <v>0</v>
      </c>
      <c r="E45" s="12">
        <v>0</v>
      </c>
    </row>
    <row r="46" spans="1:8" ht="120" x14ac:dyDescent="0.25">
      <c r="A46" s="11" t="s">
        <v>30</v>
      </c>
      <c r="B46" s="9" t="s">
        <v>41</v>
      </c>
      <c r="C46" s="12">
        <f>C47+C48+C49</f>
        <v>902.19999999999993</v>
      </c>
      <c r="D46" s="12">
        <f t="shared" ref="D46:E46" si="6">D47+D48+D49</f>
        <v>0</v>
      </c>
      <c r="E46" s="12">
        <f t="shared" si="6"/>
        <v>0</v>
      </c>
      <c r="G46" s="8"/>
    </row>
    <row r="47" spans="1:8" x14ac:dyDescent="0.25">
      <c r="A47" s="11"/>
      <c r="B47" s="9" t="s">
        <v>13</v>
      </c>
      <c r="C47" s="15">
        <v>235.4</v>
      </c>
      <c r="D47" s="12">
        <v>0</v>
      </c>
      <c r="E47" s="12">
        <v>0</v>
      </c>
    </row>
    <row r="48" spans="1:8" x14ac:dyDescent="0.25">
      <c r="A48" s="11"/>
      <c r="B48" s="9" t="s">
        <v>10</v>
      </c>
      <c r="C48" s="12">
        <v>666.8</v>
      </c>
      <c r="D48" s="12">
        <v>0</v>
      </c>
      <c r="E48" s="12">
        <v>0</v>
      </c>
    </row>
    <row r="49" spans="1:7" x14ac:dyDescent="0.25">
      <c r="A49" s="11"/>
      <c r="B49" s="9" t="s">
        <v>11</v>
      </c>
      <c r="C49" s="12">
        <v>0</v>
      </c>
      <c r="D49" s="12">
        <v>0</v>
      </c>
      <c r="E49" s="12">
        <v>0</v>
      </c>
    </row>
    <row r="50" spans="1:7" ht="120" x14ac:dyDescent="0.25">
      <c r="A50" s="11" t="s">
        <v>31</v>
      </c>
      <c r="B50" s="9" t="s">
        <v>42</v>
      </c>
      <c r="C50" s="12">
        <f>C51+C52+C53</f>
        <v>258.60000000000002</v>
      </c>
      <c r="D50" s="12">
        <v>0</v>
      </c>
      <c r="E50" s="12">
        <v>0</v>
      </c>
      <c r="G50" s="8"/>
    </row>
    <row r="51" spans="1:7" x14ac:dyDescent="0.25">
      <c r="A51" s="11"/>
      <c r="B51" s="9" t="s">
        <v>13</v>
      </c>
      <c r="C51" s="12">
        <v>0</v>
      </c>
      <c r="D51" s="12">
        <v>0</v>
      </c>
      <c r="E51" s="12">
        <v>0</v>
      </c>
    </row>
    <row r="52" spans="1:7" x14ac:dyDescent="0.25">
      <c r="A52" s="11"/>
      <c r="B52" s="9" t="s">
        <v>10</v>
      </c>
      <c r="C52" s="12">
        <v>258.60000000000002</v>
      </c>
      <c r="D52" s="12">
        <v>0</v>
      </c>
      <c r="E52" s="12">
        <v>0</v>
      </c>
    </row>
    <row r="53" spans="1:7" x14ac:dyDescent="0.25">
      <c r="A53" s="11"/>
      <c r="B53" s="9" t="s">
        <v>11</v>
      </c>
      <c r="C53" s="12">
        <v>0</v>
      </c>
      <c r="D53" s="12">
        <v>0</v>
      </c>
      <c r="E53" s="12">
        <v>0</v>
      </c>
    </row>
    <row r="54" spans="1:7" ht="120" x14ac:dyDescent="0.25">
      <c r="A54" s="11" t="s">
        <v>22</v>
      </c>
      <c r="B54" s="17" t="s">
        <v>43</v>
      </c>
      <c r="C54" s="15">
        <f>C55+C56+C57</f>
        <v>9331</v>
      </c>
      <c r="D54" s="12"/>
      <c r="E54" s="12"/>
    </row>
    <row r="55" spans="1:7" x14ac:dyDescent="0.25">
      <c r="A55" s="11"/>
      <c r="B55" s="17" t="s">
        <v>13</v>
      </c>
      <c r="C55" s="15">
        <v>0</v>
      </c>
      <c r="D55" s="12"/>
      <c r="E55" s="12"/>
    </row>
    <row r="56" spans="1:7" x14ac:dyDescent="0.25">
      <c r="A56" s="11"/>
      <c r="B56" s="17" t="s">
        <v>10</v>
      </c>
      <c r="C56" s="15">
        <v>0</v>
      </c>
      <c r="D56" s="12"/>
      <c r="E56" s="12"/>
    </row>
    <row r="57" spans="1:7" x14ac:dyDescent="0.25">
      <c r="A57" s="11"/>
      <c r="B57" s="17" t="s">
        <v>11</v>
      </c>
      <c r="C57" s="15">
        <v>9331</v>
      </c>
      <c r="D57" s="12"/>
      <c r="E57" s="12"/>
    </row>
    <row r="58" spans="1:7" ht="92.25" customHeight="1" x14ac:dyDescent="0.25">
      <c r="A58" s="11" t="s">
        <v>32</v>
      </c>
      <c r="B58" s="20" t="s">
        <v>44</v>
      </c>
      <c r="C58" s="15">
        <f>C59</f>
        <v>1304.8</v>
      </c>
      <c r="D58" s="12"/>
      <c r="E58" s="12"/>
    </row>
    <row r="59" spans="1:7" x14ac:dyDescent="0.25">
      <c r="A59" s="11"/>
      <c r="B59" s="17" t="s">
        <v>11</v>
      </c>
      <c r="C59" s="15">
        <v>1304.8</v>
      </c>
      <c r="D59" s="12"/>
      <c r="E59" s="12"/>
    </row>
    <row r="60" spans="1:7" ht="45" x14ac:dyDescent="0.25">
      <c r="A60" s="11" t="s">
        <v>33</v>
      </c>
      <c r="B60" s="9" t="s">
        <v>14</v>
      </c>
      <c r="C60" s="12">
        <f>C61+C62+C63</f>
        <v>20683.900000000001</v>
      </c>
      <c r="D60" s="12">
        <f t="shared" ref="D60:E60" si="7">D61+D62+D63</f>
        <v>21276.5</v>
      </c>
      <c r="E60" s="12">
        <f t="shared" si="7"/>
        <v>21506.6</v>
      </c>
    </row>
    <row r="61" spans="1:7" x14ac:dyDescent="0.25">
      <c r="A61" s="11"/>
      <c r="B61" s="9" t="s">
        <v>15</v>
      </c>
      <c r="C61" s="12">
        <v>0</v>
      </c>
      <c r="D61" s="12">
        <v>0</v>
      </c>
      <c r="E61" s="12">
        <v>0</v>
      </c>
    </row>
    <row r="62" spans="1:7" ht="14.25" customHeight="1" x14ac:dyDescent="0.25">
      <c r="A62" s="11"/>
      <c r="B62" s="9" t="s">
        <v>10</v>
      </c>
      <c r="C62" s="12">
        <v>20683.900000000001</v>
      </c>
      <c r="D62" s="12">
        <v>21276.5</v>
      </c>
      <c r="E62" s="12">
        <v>21506.6</v>
      </c>
    </row>
    <row r="63" spans="1:7" hidden="1" x14ac:dyDescent="0.25">
      <c r="A63" s="11"/>
      <c r="B63" s="9" t="s">
        <v>11</v>
      </c>
      <c r="C63" s="12">
        <v>0</v>
      </c>
      <c r="D63" s="12">
        <v>0</v>
      </c>
      <c r="E63" s="12">
        <v>0</v>
      </c>
    </row>
    <row r="64" spans="1:7" ht="44.25" customHeight="1" x14ac:dyDescent="0.25">
      <c r="A64" s="11" t="s">
        <v>34</v>
      </c>
      <c r="B64" s="14" t="s">
        <v>27</v>
      </c>
      <c r="C64" s="12">
        <f>C65+C66</f>
        <v>0</v>
      </c>
      <c r="D64" s="12">
        <f t="shared" ref="D64:E64" si="8">D65+D66</f>
        <v>403.1</v>
      </c>
      <c r="E64" s="12">
        <f t="shared" si="8"/>
        <v>403.1</v>
      </c>
      <c r="G64" s="8"/>
    </row>
    <row r="65" spans="1:9" x14ac:dyDescent="0.25">
      <c r="A65" s="11"/>
      <c r="B65" s="9" t="s">
        <v>10</v>
      </c>
      <c r="C65" s="12">
        <v>0</v>
      </c>
      <c r="D65" s="12">
        <v>0</v>
      </c>
      <c r="E65" s="12">
        <v>0</v>
      </c>
    </row>
    <row r="66" spans="1:9" x14ac:dyDescent="0.25">
      <c r="A66" s="11"/>
      <c r="B66" s="9" t="s">
        <v>11</v>
      </c>
      <c r="C66" s="12">
        <v>0</v>
      </c>
      <c r="D66" s="12">
        <v>403.1</v>
      </c>
      <c r="E66" s="12">
        <v>403.1</v>
      </c>
    </row>
    <row r="67" spans="1:9" x14ac:dyDescent="0.25">
      <c r="A67" s="11" t="s">
        <v>45</v>
      </c>
      <c r="B67" s="9" t="s">
        <v>16</v>
      </c>
      <c r="C67" s="12">
        <f>C68+C69+C70+C71</f>
        <v>161087</v>
      </c>
      <c r="D67" s="12">
        <f t="shared" ref="D67:E67" si="9">D68+D69+D70+D71</f>
        <v>21679.599999999999</v>
      </c>
      <c r="E67" s="12">
        <f t="shared" si="9"/>
        <v>21909.699999999997</v>
      </c>
      <c r="G67" s="8"/>
      <c r="H67" s="8"/>
      <c r="I67" s="8"/>
    </row>
    <row r="68" spans="1:9" x14ac:dyDescent="0.25">
      <c r="A68" s="6"/>
      <c r="B68" s="9" t="s">
        <v>13</v>
      </c>
      <c r="C68" s="12">
        <f>C19+C27+C31+C35+C39+C47+C51</f>
        <v>12062.3</v>
      </c>
      <c r="D68" s="12">
        <f>D27+D32+D35+D39+D47+D51+D19</f>
        <v>0</v>
      </c>
      <c r="E68" s="12">
        <f>E27+E32+E35+E39+E47+E51+E19</f>
        <v>0</v>
      </c>
      <c r="G68" s="8"/>
    </row>
    <row r="69" spans="1:9" x14ac:dyDescent="0.25">
      <c r="A69" s="6"/>
      <c r="B69" s="9" t="s">
        <v>15</v>
      </c>
      <c r="C69" s="12">
        <f>C61</f>
        <v>0</v>
      </c>
      <c r="D69" s="12">
        <f t="shared" ref="D69:E69" si="10">D61</f>
        <v>0</v>
      </c>
      <c r="E69" s="12">
        <f t="shared" si="10"/>
        <v>0</v>
      </c>
    </row>
    <row r="70" spans="1:9" x14ac:dyDescent="0.25">
      <c r="A70" s="6"/>
      <c r="B70" s="9" t="s">
        <v>10</v>
      </c>
      <c r="C70" s="12">
        <f>C20+C28+C32+C36+C40+C48+C52+C62+C65</f>
        <v>27414.9</v>
      </c>
      <c r="D70" s="12">
        <f>D20+D28+D36+D40+D48+D52+D62+D65</f>
        <v>21276.5</v>
      </c>
      <c r="E70" s="12">
        <f>E20+E28+E36+E40+E48+E52+E62+E65</f>
        <v>21506.6</v>
      </c>
    </row>
    <row r="71" spans="1:9" x14ac:dyDescent="0.25">
      <c r="A71" s="6"/>
      <c r="B71" s="9" t="s">
        <v>11</v>
      </c>
      <c r="C71" s="10">
        <f>C66+C63+C53+C49+C41+C21+C25+C45+C57+C59</f>
        <v>121609.8</v>
      </c>
      <c r="D71" s="10">
        <f>D66+D63+D53+D49+D41+D21</f>
        <v>403.1</v>
      </c>
      <c r="E71" s="10">
        <f>E66+E63+E53+E49+E41+E21</f>
        <v>403.1</v>
      </c>
    </row>
    <row r="72" spans="1:9" x14ac:dyDescent="0.25">
      <c r="A72" s="1"/>
    </row>
    <row r="73" spans="1:9" x14ac:dyDescent="0.25">
      <c r="A73" s="1"/>
    </row>
    <row r="74" spans="1:9" x14ac:dyDescent="0.25">
      <c r="A74" s="3"/>
      <c r="C74" s="8"/>
      <c r="G74" s="8"/>
    </row>
    <row r="78" spans="1:9" x14ac:dyDescent="0.25">
      <c r="A78" s="4"/>
    </row>
  </sheetData>
  <autoFilter ref="A17:E71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2018-03-30T11:33:18Z</dcterms:modified>
</cp:coreProperties>
</file>