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год'!$A$9:$C$269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год'!$A$9:$C$269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год'!$A$9:$C$269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год'!$A$9:$C$269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год'!$A$9:$C$269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год'!$A$9:$C$269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год'!$A$1:$E$269</definedName>
    <definedName name="_xlnm.Print_Area" localSheetId="1">'2019-2020 г.г.'!$A$1:$D$253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97" i="1" l="1"/>
  <c r="C179" i="1" l="1"/>
  <c r="E178" i="1"/>
  <c r="D177" i="1"/>
  <c r="C177" i="1"/>
  <c r="D170" i="2"/>
  <c r="C170" i="2"/>
  <c r="E180" i="1"/>
  <c r="D179" i="1"/>
  <c r="D175" i="1"/>
  <c r="E177" i="1" l="1"/>
  <c r="E179" i="1"/>
  <c r="C184" i="1"/>
  <c r="E199" i="1"/>
  <c r="D184" i="1"/>
  <c r="E200" i="1"/>
  <c r="D246" i="1" l="1"/>
  <c r="D263" i="1"/>
  <c r="D262" i="1" s="1"/>
  <c r="D261" i="1" s="1"/>
  <c r="D253" i="1"/>
  <c r="D252" i="1" s="1"/>
  <c r="D250" i="1"/>
  <c r="D248" i="1"/>
  <c r="D245" i="1" l="1"/>
  <c r="D223" i="2"/>
  <c r="C223" i="2"/>
  <c r="D235" i="1"/>
  <c r="E238" i="1"/>
  <c r="D237" i="1"/>
  <c r="E237" i="1" s="1"/>
  <c r="C237" i="1"/>
  <c r="D267" i="1"/>
  <c r="D266" i="1" s="1"/>
  <c r="C266" i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6" i="1"/>
  <c r="E69" i="1"/>
  <c r="E72" i="1"/>
  <c r="E75" i="1"/>
  <c r="E76" i="1"/>
  <c r="E77" i="1"/>
  <c r="E78" i="1"/>
  <c r="E79" i="1"/>
  <c r="E83" i="1"/>
  <c r="E86" i="1"/>
  <c r="E88" i="1"/>
  <c r="E92" i="1"/>
  <c r="E93" i="1"/>
  <c r="E96" i="1"/>
  <c r="E97" i="1"/>
  <c r="E99" i="1"/>
  <c r="E102" i="1"/>
  <c r="E103" i="1"/>
  <c r="E104" i="1"/>
  <c r="E106" i="1"/>
  <c r="E107" i="1"/>
  <c r="E109" i="1"/>
  <c r="E111" i="1"/>
  <c r="E112" i="1"/>
  <c r="E113" i="1"/>
  <c r="E114" i="1"/>
  <c r="E115" i="1"/>
  <c r="E117" i="1"/>
  <c r="E118" i="1"/>
  <c r="E121" i="1"/>
  <c r="E122" i="1"/>
  <c r="E123" i="1"/>
  <c r="E124" i="1"/>
  <c r="E125" i="1"/>
  <c r="E126" i="1"/>
  <c r="E127" i="1"/>
  <c r="E128" i="1"/>
  <c r="E129" i="1"/>
  <c r="E131" i="1"/>
  <c r="E134" i="1"/>
  <c r="E139" i="1"/>
  <c r="E141" i="1"/>
  <c r="E143" i="1"/>
  <c r="E144" i="1"/>
  <c r="E146" i="1"/>
  <c r="E148" i="1"/>
  <c r="E150" i="1"/>
  <c r="E153" i="1"/>
  <c r="E154" i="1"/>
  <c r="E155" i="1"/>
  <c r="E156" i="1"/>
  <c r="E158" i="1"/>
  <c r="E160" i="1"/>
  <c r="E161" i="1"/>
  <c r="E163" i="1"/>
  <c r="E165" i="1"/>
  <c r="E166" i="1"/>
  <c r="E168" i="1"/>
  <c r="E170" i="1"/>
  <c r="E172" i="1"/>
  <c r="E174" i="1"/>
  <c r="E176" i="1"/>
  <c r="E182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2" i="1"/>
  <c r="E203" i="1"/>
  <c r="E204" i="1"/>
  <c r="E205" i="1"/>
  <c r="E206" i="1"/>
  <c r="E207" i="1"/>
  <c r="E209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8" i="1"/>
  <c r="E230" i="1"/>
  <c r="E232" i="1"/>
  <c r="E234" i="1"/>
  <c r="E236" i="1"/>
  <c r="E240" i="1"/>
  <c r="E243" i="1"/>
  <c r="E244" i="1"/>
  <c r="E247" i="1"/>
  <c r="E249" i="1"/>
  <c r="E251" i="1"/>
  <c r="E254" i="1"/>
  <c r="E255" i="1"/>
  <c r="E256" i="1"/>
  <c r="E257" i="1"/>
  <c r="E260" i="1"/>
  <c r="E264" i="1"/>
  <c r="E265" i="1"/>
  <c r="E268" i="1"/>
  <c r="D242" i="1"/>
  <c r="D241" i="1" s="1"/>
  <c r="D239" i="1"/>
  <c r="D233" i="1"/>
  <c r="D231" i="1"/>
  <c r="D227" i="1"/>
  <c r="D208" i="1"/>
  <c r="D211" i="1"/>
  <c r="D210" i="1" s="1"/>
  <c r="D145" i="1"/>
  <c r="D147" i="1"/>
  <c r="D149" i="1"/>
  <c r="D152" i="1"/>
  <c r="D151" i="1" s="1"/>
  <c r="D157" i="1"/>
  <c r="D159" i="1"/>
  <c r="D162" i="1"/>
  <c r="D164" i="1"/>
  <c r="D167" i="1"/>
  <c r="D169" i="1"/>
  <c r="D171" i="1"/>
  <c r="D173" i="1"/>
  <c r="D181" i="1"/>
  <c r="D183" i="1"/>
  <c r="D140" i="1"/>
  <c r="D138" i="1"/>
  <c r="D130" i="1"/>
  <c r="D119" i="1"/>
  <c r="D110" i="1"/>
  <c r="D108" i="1"/>
  <c r="D105" i="1"/>
  <c r="D101" i="1"/>
  <c r="D98" i="1"/>
  <c r="D95" i="1"/>
  <c r="D91" i="1"/>
  <c r="D90" i="1" s="1"/>
  <c r="D85" i="1"/>
  <c r="D84" i="1" s="1"/>
  <c r="D82" i="1"/>
  <c r="D81" i="1" s="1"/>
  <c r="D74" i="1"/>
  <c r="D73" i="1" s="1"/>
  <c r="D71" i="1"/>
  <c r="D70" i="1" s="1"/>
  <c r="D68" i="1"/>
  <c r="D67" i="1" s="1"/>
  <c r="D65" i="1"/>
  <c r="D63" i="1"/>
  <c r="D61" i="1"/>
  <c r="D58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D142" i="1" l="1"/>
  <c r="D137" i="1"/>
  <c r="D201" i="1"/>
  <c r="D28" i="1"/>
  <c r="D27" i="1" s="1"/>
  <c r="D94" i="1"/>
  <c r="D89" i="1" s="1"/>
  <c r="D100" i="1"/>
  <c r="D57" i="1"/>
  <c r="D54" i="1" s="1"/>
  <c r="D80" i="1"/>
  <c r="D43" i="1"/>
  <c r="D14" i="1" l="1"/>
  <c r="C33" i="2"/>
  <c r="D33" i="2"/>
  <c r="C199" i="2" l="1"/>
  <c r="D92" i="2"/>
  <c r="C92" i="2"/>
  <c r="C74" i="1" l="1"/>
  <c r="E74" i="1" s="1"/>
  <c r="C29" i="1"/>
  <c r="E29" i="1" s="1"/>
  <c r="D83" i="2" l="1"/>
  <c r="D82" i="2" s="1"/>
  <c r="C83" i="2"/>
  <c r="C82" i="2" s="1"/>
  <c r="D59" i="2"/>
  <c r="C253" i="1"/>
  <c r="E253" i="1" s="1"/>
  <c r="D174" i="2" l="1"/>
  <c r="C174" i="2"/>
  <c r="D172" i="2"/>
  <c r="C172" i="2"/>
  <c r="D168" i="2"/>
  <c r="C168" i="2"/>
  <c r="D166" i="2"/>
  <c r="C166" i="2"/>
  <c r="D164" i="2"/>
  <c r="C164" i="2"/>
  <c r="C173" i="1"/>
  <c r="E173" i="1" s="1"/>
  <c r="C56" i="2"/>
  <c r="D66" i="2"/>
  <c r="C66" i="2"/>
  <c r="C65" i="1"/>
  <c r="E65" i="1" s="1"/>
  <c r="D219" i="2"/>
  <c r="C219" i="2"/>
  <c r="C221" i="2"/>
  <c r="D221" i="2"/>
  <c r="C231" i="1"/>
  <c r="E231" i="1" s="1"/>
  <c r="C227" i="1"/>
  <c r="E227" i="1" s="1"/>
  <c r="C140" i="1"/>
  <c r="E140" i="1" s="1"/>
  <c r="D251" i="2" l="1"/>
  <c r="C251" i="2"/>
  <c r="D248" i="2"/>
  <c r="D247" i="2" s="1"/>
  <c r="D246" i="2" s="1"/>
  <c r="C248" i="2"/>
  <c r="C247" i="2" s="1"/>
  <c r="C246" i="2" s="1"/>
  <c r="D244" i="2"/>
  <c r="C244" i="2"/>
  <c r="D241" i="2"/>
  <c r="D240" i="2" s="1"/>
  <c r="C241" i="2"/>
  <c r="C240" i="2" s="1"/>
  <c r="D238" i="2"/>
  <c r="C238" i="2"/>
  <c r="D236" i="2"/>
  <c r="C236" i="2"/>
  <c r="D234" i="2"/>
  <c r="C234" i="2"/>
  <c r="D230" i="2"/>
  <c r="D229" i="2" s="1"/>
  <c r="C230" i="2"/>
  <c r="C229" i="2" s="1"/>
  <c r="D227" i="2"/>
  <c r="C227" i="2"/>
  <c r="D225" i="2"/>
  <c r="C225" i="2"/>
  <c r="D217" i="2"/>
  <c r="C217" i="2"/>
  <c r="D215" i="2"/>
  <c r="C215" i="2"/>
  <c r="D199" i="2"/>
  <c r="D198" i="2" s="1"/>
  <c r="C198" i="2"/>
  <c r="D196" i="2"/>
  <c r="C196" i="2"/>
  <c r="D192" i="2"/>
  <c r="C192" i="2"/>
  <c r="D177" i="2"/>
  <c r="D176" i="2" s="1"/>
  <c r="C177" i="2"/>
  <c r="C176" i="2" s="1"/>
  <c r="D162" i="2"/>
  <c r="C162" i="2"/>
  <c r="D160" i="2"/>
  <c r="C160" i="2"/>
  <c r="D157" i="2"/>
  <c r="D156" i="2" s="1"/>
  <c r="C157" i="2"/>
  <c r="C156" i="2" s="1"/>
  <c r="D153" i="2"/>
  <c r="D152" i="2" s="1"/>
  <c r="C153" i="2"/>
  <c r="C152" i="2" s="1"/>
  <c r="D146" i="2"/>
  <c r="D145" i="2" s="1"/>
  <c r="C146" i="2"/>
  <c r="C145" i="2" s="1"/>
  <c r="D143" i="2"/>
  <c r="C143" i="2"/>
  <c r="D141" i="2"/>
  <c r="C141" i="2"/>
  <c r="D139" i="2"/>
  <c r="D136" i="2" s="1"/>
  <c r="C139" i="2"/>
  <c r="C136" i="2" s="1"/>
  <c r="D137" i="2"/>
  <c r="C137" i="2"/>
  <c r="D134" i="2"/>
  <c r="C134" i="2"/>
  <c r="D132" i="2"/>
  <c r="C132" i="2"/>
  <c r="D127" i="2"/>
  <c r="D126" i="2" s="1"/>
  <c r="C127" i="2"/>
  <c r="C126" i="2" s="1"/>
  <c r="D124" i="2"/>
  <c r="C124" i="2"/>
  <c r="D118" i="2"/>
  <c r="D117" i="2" s="1"/>
  <c r="C118" i="2"/>
  <c r="C117" i="2" s="1"/>
  <c r="D110" i="2"/>
  <c r="C110" i="2"/>
  <c r="D108" i="2"/>
  <c r="C108" i="2"/>
  <c r="D105" i="2"/>
  <c r="C105" i="2"/>
  <c r="D101" i="2"/>
  <c r="C101" i="2"/>
  <c r="C100" i="2" s="1"/>
  <c r="D98" i="2"/>
  <c r="C98" i="2"/>
  <c r="D95" i="2"/>
  <c r="C95" i="2"/>
  <c r="D91" i="2"/>
  <c r="C91" i="2"/>
  <c r="D88" i="2"/>
  <c r="C88" i="2"/>
  <c r="D86" i="2"/>
  <c r="D85" i="2" s="1"/>
  <c r="C86" i="2"/>
  <c r="C85" i="2" s="1"/>
  <c r="D75" i="2"/>
  <c r="D74" i="2" s="1"/>
  <c r="C75" i="2"/>
  <c r="C74" i="2" s="1"/>
  <c r="D72" i="2"/>
  <c r="D71" i="2" s="1"/>
  <c r="C72" i="2"/>
  <c r="C71" i="2" s="1"/>
  <c r="D69" i="2"/>
  <c r="D68" i="2" s="1"/>
  <c r="C69" i="2"/>
  <c r="C68" i="2" s="1"/>
  <c r="D64" i="2"/>
  <c r="C64" i="2"/>
  <c r="D62" i="2"/>
  <c r="C62" i="2"/>
  <c r="C59" i="2"/>
  <c r="D56" i="2"/>
  <c r="D53" i="2"/>
  <c r="D52" i="2" s="1"/>
  <c r="D51" i="2" s="1"/>
  <c r="C53" i="2"/>
  <c r="C52" i="2" s="1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0" i="2"/>
  <c r="D29" i="2" s="1"/>
  <c r="C30" i="2"/>
  <c r="D23" i="2"/>
  <c r="D22" i="2" s="1"/>
  <c r="C23" i="2"/>
  <c r="C22" i="2" s="1"/>
  <c r="C17" i="2"/>
  <c r="C16" i="2" s="1"/>
  <c r="D17" i="2"/>
  <c r="D16" i="2" s="1"/>
  <c r="C181" i="1"/>
  <c r="C242" i="1"/>
  <c r="C175" i="1"/>
  <c r="C267" i="1"/>
  <c r="E267" i="1" s="1"/>
  <c r="C164" i="1"/>
  <c r="E164" i="1" s="1"/>
  <c r="C162" i="1"/>
  <c r="E162" i="1" s="1"/>
  <c r="C159" i="1"/>
  <c r="E159" i="1" s="1"/>
  <c r="C157" i="1"/>
  <c r="E157" i="1" s="1"/>
  <c r="C82" i="1"/>
  <c r="C239" i="1"/>
  <c r="E239" i="1" s="1"/>
  <c r="C116" i="1"/>
  <c r="C152" i="1"/>
  <c r="C120" i="1"/>
  <c r="C130" i="1"/>
  <c r="E130" i="1" s="1"/>
  <c r="C250" i="1"/>
  <c r="E250" i="1" s="1"/>
  <c r="C48" i="1"/>
  <c r="E266" i="1"/>
  <c r="C95" i="1"/>
  <c r="E95" i="1" s="1"/>
  <c r="C91" i="1"/>
  <c r="C58" i="1"/>
  <c r="E58" i="1" s="1"/>
  <c r="C145" i="1"/>
  <c r="E145" i="1" s="1"/>
  <c r="C246" i="1"/>
  <c r="C229" i="1"/>
  <c r="E229" i="1" s="1"/>
  <c r="C105" i="1"/>
  <c r="E105" i="1" s="1"/>
  <c r="C108" i="1"/>
  <c r="E108" i="1" s="1"/>
  <c r="C44" i="1"/>
  <c r="E44" i="1" s="1"/>
  <c r="C16" i="1"/>
  <c r="E16" i="1" s="1"/>
  <c r="C35" i="1"/>
  <c r="E35" i="1" s="1"/>
  <c r="C171" i="1"/>
  <c r="E171" i="1" s="1"/>
  <c r="C259" i="1"/>
  <c r="E259" i="1" s="1"/>
  <c r="C263" i="1"/>
  <c r="E263" i="1" s="1"/>
  <c r="C149" i="1"/>
  <c r="E149" i="1" s="1"/>
  <c r="C52" i="1"/>
  <c r="E52" i="1" s="1"/>
  <c r="C22" i="1"/>
  <c r="E22" i="1" s="1"/>
  <c r="C248" i="1"/>
  <c r="E248" i="1" s="1"/>
  <c r="C235" i="1"/>
  <c r="C41" i="1"/>
  <c r="E41" i="1" s="1"/>
  <c r="C32" i="1"/>
  <c r="E32" i="1" s="1"/>
  <c r="C38" i="1"/>
  <c r="E38" i="1" s="1"/>
  <c r="C55" i="1"/>
  <c r="E55" i="1" s="1"/>
  <c r="C61" i="1"/>
  <c r="E61" i="1" s="1"/>
  <c r="C63" i="1"/>
  <c r="E63" i="1" s="1"/>
  <c r="C68" i="1"/>
  <c r="E68" i="1" s="1"/>
  <c r="C71" i="1"/>
  <c r="C85" i="1"/>
  <c r="E85" i="1" s="1"/>
  <c r="C87" i="1"/>
  <c r="E87" i="1" s="1"/>
  <c r="C98" i="1"/>
  <c r="E98" i="1" s="1"/>
  <c r="C101" i="1"/>
  <c r="E101" i="1" s="1"/>
  <c r="C133" i="1"/>
  <c r="E133" i="1" s="1"/>
  <c r="C138" i="1"/>
  <c r="E138" i="1" s="1"/>
  <c r="C147" i="1"/>
  <c r="E147" i="1" s="1"/>
  <c r="C167" i="1"/>
  <c r="E167" i="1" s="1"/>
  <c r="C169" i="1"/>
  <c r="E169" i="1" s="1"/>
  <c r="C233" i="1"/>
  <c r="E233" i="1" s="1"/>
  <c r="C208" i="1"/>
  <c r="E208" i="1" s="1"/>
  <c r="C221" i="1"/>
  <c r="E181" i="1" l="1"/>
  <c r="C189" i="2"/>
  <c r="D189" i="2"/>
  <c r="C70" i="1"/>
  <c r="E70" i="1" s="1"/>
  <c r="E71" i="1"/>
  <c r="C90" i="1"/>
  <c r="E90" i="1" s="1"/>
  <c r="E91" i="1"/>
  <c r="C119" i="1"/>
  <c r="E119" i="1" s="1"/>
  <c r="E120" i="1"/>
  <c r="C110" i="1"/>
  <c r="E110" i="1" s="1"/>
  <c r="E116" i="1"/>
  <c r="C81" i="1"/>
  <c r="E81" i="1" s="1"/>
  <c r="E82" i="1"/>
  <c r="C46" i="1"/>
  <c r="E46" i="1" s="1"/>
  <c r="E48" i="1"/>
  <c r="C211" i="1"/>
  <c r="E211" i="1" s="1"/>
  <c r="E221" i="1"/>
  <c r="E246" i="1"/>
  <c r="C183" i="1"/>
  <c r="E183" i="1" s="1"/>
  <c r="E184" i="1"/>
  <c r="C81" i="2"/>
  <c r="D81" i="2"/>
  <c r="E235" i="1"/>
  <c r="C151" i="1"/>
  <c r="E151" i="1" s="1"/>
  <c r="E152" i="1"/>
  <c r="C241" i="1"/>
  <c r="E241" i="1" s="1"/>
  <c r="E242" i="1"/>
  <c r="C21" i="1"/>
  <c r="E21" i="1" s="1"/>
  <c r="C15" i="1"/>
  <c r="E15" i="1" s="1"/>
  <c r="C57" i="1"/>
  <c r="E57" i="1" s="1"/>
  <c r="C100" i="1"/>
  <c r="E100" i="1" s="1"/>
  <c r="D28" i="2"/>
  <c r="D58" i="2"/>
  <c r="D55" i="2" s="1"/>
  <c r="C94" i="2"/>
  <c r="C90" i="2" s="1"/>
  <c r="D131" i="2"/>
  <c r="C58" i="2"/>
  <c r="C55" i="2" s="1"/>
  <c r="C131" i="2"/>
  <c r="D94" i="2"/>
  <c r="D90" i="2" s="1"/>
  <c r="C44" i="2"/>
  <c r="C29" i="2"/>
  <c r="C28" i="2" s="1"/>
  <c r="D100" i="2"/>
  <c r="C262" i="1"/>
  <c r="C258" i="1"/>
  <c r="E258" i="1" s="1"/>
  <c r="C137" i="1"/>
  <c r="E137" i="1" s="1"/>
  <c r="C132" i="1"/>
  <c r="E132" i="1" s="1"/>
  <c r="C73" i="1"/>
  <c r="E73" i="1" s="1"/>
  <c r="C51" i="1"/>
  <c r="E51" i="1" s="1"/>
  <c r="D44" i="2"/>
  <c r="C233" i="2"/>
  <c r="D233" i="2"/>
  <c r="C84" i="1"/>
  <c r="C94" i="1"/>
  <c r="C252" i="1"/>
  <c r="C67" i="1"/>
  <c r="E67" i="1" s="1"/>
  <c r="C28" i="1"/>
  <c r="C43" i="1" l="1"/>
  <c r="E43" i="1" s="1"/>
  <c r="C142" i="1"/>
  <c r="E252" i="1"/>
  <c r="C245" i="1"/>
  <c r="C89" i="1"/>
  <c r="E89" i="1" s="1"/>
  <c r="E94" i="1"/>
  <c r="C27" i="1"/>
  <c r="E27" i="1" s="1"/>
  <c r="E28" i="1"/>
  <c r="C80" i="1"/>
  <c r="E80" i="1" s="1"/>
  <c r="E84" i="1"/>
  <c r="E245" i="1"/>
  <c r="C261" i="1"/>
  <c r="E261" i="1" s="1"/>
  <c r="E262" i="1"/>
  <c r="C130" i="2"/>
  <c r="C129" i="2" s="1"/>
  <c r="C54" i="1"/>
  <c r="E54" i="1" s="1"/>
  <c r="C15" i="2"/>
  <c r="D130" i="2"/>
  <c r="D129" i="2" s="1"/>
  <c r="D15" i="2"/>
  <c r="C50" i="1"/>
  <c r="E50" i="1" s="1"/>
  <c r="C210" i="1"/>
  <c r="E210" i="1" l="1"/>
  <c r="C201" i="1"/>
  <c r="D253" i="2"/>
  <c r="C253" i="2"/>
  <c r="C14" i="1"/>
  <c r="E14" i="1" s="1"/>
  <c r="C136" i="1" l="1"/>
  <c r="C135" i="1" s="1"/>
  <c r="E201" i="1"/>
  <c r="C269" i="1" l="1"/>
  <c r="E175" i="1"/>
  <c r="E142" i="1"/>
  <c r="D136" i="1" l="1"/>
  <c r="E136" i="1" l="1"/>
  <c r="D135" i="1"/>
  <c r="E135" i="1" l="1"/>
  <c r="D269" i="1"/>
  <c r="E269" i="1" s="1"/>
</calcChain>
</file>

<file path=xl/sharedStrings.xml><?xml version="1.0" encoding="utf-8"?>
<sst xmlns="http://schemas.openxmlformats.org/spreadsheetml/2006/main" count="983" uniqueCount="552">
  <si>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</si>
  <si>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</si>
  <si>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</si>
  <si>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</si>
  <si>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</si>
  <si>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</si>
  <si>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</si>
  <si>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</si>
  <si>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</si>
  <si>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</si>
  <si>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</si>
  <si>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</si>
  <si>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</si>
  <si>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</si>
  <si>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</si>
  <si>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</si>
  <si>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</si>
  <si>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</si>
  <si>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</si>
  <si>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</si>
  <si>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</si>
  <si>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</si>
  <si>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</si>
  <si>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</si>
  <si>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</si>
  <si>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</si>
  <si>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</si>
  <si>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</si>
  <si>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</si>
  <si>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</si>
  <si>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</si>
  <si>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</si>
  <si>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</si>
  <si>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</si>
  <si>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</si>
  <si>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</si>
  <si>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</si>
  <si>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</si>
  <si>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</si>
  <si>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</si>
  <si>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</si>
  <si>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</si>
  <si>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</si>
  <si>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</si>
  <si>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</si>
  <si>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</si>
  <si>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</si>
  <si>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</si>
  <si>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</si>
  <si>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</si>
  <si>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</si>
  <si>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</si>
  <si>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</si>
  <si>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</si>
  <si>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</si>
  <si>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</si>
  <si>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</si>
  <si>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</si>
  <si>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</si>
  <si>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</si>
  <si>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</si>
  <si>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</si>
  <si>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</si>
  <si>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</si>
  <si>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</si>
  <si>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</si>
  <si>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</si>
  <si>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</si>
  <si>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</si>
  <si>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</si>
  <si>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</si>
  <si>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</si>
  <si>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</si>
  <si>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</si>
  <si>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</si>
  <si>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</si>
  <si>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</si>
  <si>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</si>
  <si>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</si>
  <si>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</si>
  <si>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</si>
  <si>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</si>
  <si>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</si>
  <si>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</si>
  <si>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</si>
  <si>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</si>
  <si>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</si>
  <si>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</si>
  <si>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</si>
  <si>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</si>
  <si>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</si>
  <si>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</si>
  <si>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</si>
  <si>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</si>
  <si>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</si>
  <si>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</si>
  <si>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</si>
  <si>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</si>
  <si>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</si>
  <si>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</si>
  <si>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</si>
  <si>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</si>
  <si>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</si>
  <si>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</si>
  <si>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</si>
  <si>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</si>
  <si>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</si>
  <si>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</si>
  <si>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</si>
  <si>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</si>
  <si>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</si>
  <si>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</si>
  <si>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</si>
  <si>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</si>
  <si>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</si>
  <si>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</si>
  <si>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</si>
  <si>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</si>
  <si>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</si>
  <si>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</si>
  <si>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</si>
  <si>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</si>
  <si>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</si>
  <si>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</si>
  <si>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</si>
  <si>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</si>
  <si>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</si>
  <si>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</si>
  <si>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</si>
  <si>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</si>
  <si>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</si>
  <si>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</si>
  <si>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</si>
  <si>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</si>
  <si>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</si>
  <si>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</si>
  <si>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</si>
  <si>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</si>
  <si>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</si>
  <si>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</si>
  <si>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</si>
  <si>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</si>
  <si>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</si>
  <si>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</si>
  <si>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</si>
  <si>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</si>
  <si>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</si>
  <si>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</si>
  <si>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</si>
  <si>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</si>
  <si>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</si>
  <si>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</si>
  <si>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</si>
  <si>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</si>
  <si>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</si>
  <si>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</si>
  <si>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</si>
  <si>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</si>
  <si>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</si>
  <si>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</si>
  <si>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</si>
  <si>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</si>
  <si>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</si>
  <si>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</si>
  <si>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</si>
  <si>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</si>
  <si>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</si>
  <si>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</si>
  <si>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</si>
  <si>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</si>
  <si>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</si>
  <si>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</si>
  <si>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</si>
  <si>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</si>
  <si>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</si>
  <si>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</si>
  <si>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</si>
  <si>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</si>
  <si>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</si>
  <si>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</si>
  <si>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</si>
  <si>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</si>
  <si>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</si>
  <si>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</si>
  <si>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</si>
  <si>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</si>
  <si>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</si>
  <si>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</si>
  <si>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</si>
  <si>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</si>
  <si>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</si>
  <si>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</si>
  <si>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</si>
  <si>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</si>
  <si>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</si>
  <si>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</si>
  <si>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</si>
  <si>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</si>
  <si>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</si>
  <si>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</si>
  <si>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</si>
  <si>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</si>
  <si>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</si>
  <si>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</si>
  <si>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</si>
  <si>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</si>
  <si>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</si>
  <si>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</si>
  <si>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</si>
  <si>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</si>
  <si>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</si>
  <si>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</si>
  <si>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</si>
  <si>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</si>
  <si>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</si>
  <si>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</si>
  <si>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</si>
  <si>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</si>
  <si>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</si>
  <si>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</si>
  <si>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</si>
  <si>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</si>
  <si>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</si>
  <si>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</si>
  <si>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</si>
  <si>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</si>
  <si>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</si>
  <si>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</si>
  <si>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</si>
  <si>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</si>
  <si>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</si>
  <si>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</si>
  <si>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</si>
  <si>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</si>
  <si>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</si>
  <si>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</si>
  <si>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</si>
  <si>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</si>
  <si>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</si>
  <si>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</si>
  <si>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</si>
  <si>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</si>
  <si>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</si>
  <si>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</si>
  <si>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</si>
  <si>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</si>
  <si>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</si>
  <si>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</si>
  <si>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</si>
  <si>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</si>
  <si>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</si>
  <si>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</si>
  <si>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</si>
  <si>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</si>
  <si>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</si>
  <si>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</si>
  <si>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</si>
  <si>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</si>
  <si>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</si>
  <si>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</si>
  <si>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</si>
  <si>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</si>
  <si>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</si>
  <si>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</si>
  <si>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</si>
  <si>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</si>
  <si>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</si>
  <si>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</si>
  <si>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</si>
  <si>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</si>
  <si>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</si>
  <si>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</si>
  <si>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</si>
  <si>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</si>
  <si>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</si>
  <si>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</si>
  <si>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</si>
  <si>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</si>
  <si>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</si>
  <si>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</si>
  <si>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</si>
  <si>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</si>
  <si>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</si>
  <si>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</si>
  <si>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</si>
  <si>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</si>
  <si>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</si>
  <si>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</si>
  <si>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</si>
  <si>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</si>
  <si>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</si>
  <si>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</si>
  <si>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</si>
  <si>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</si>
  <si>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</si>
  <si>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</si>
  <si>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</si>
  <si>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</si>
  <si>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</si>
  <si>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</si>
  <si>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</si>
  <si>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</si>
  <si>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</si>
  <si>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</si>
  <si>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</si>
  <si>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</si>
  <si>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</si>
  <si>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</si>
  <si>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</si>
  <si>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</si>
  <si>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</si>
  <si>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</si>
  <si>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</si>
  <si>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</si>
  <si>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</si>
  <si>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</si>
  <si>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</si>
  <si>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</si>
  <si>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</si>
  <si>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</si>
  <si>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</si>
  <si>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</si>
  <si>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</si>
  <si>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</si>
  <si>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</si>
  <si>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</si>
  <si>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</si>
  <si>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</si>
  <si>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</si>
  <si>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</si>
  <si>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</si>
  <si>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</si>
  <si>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</si>
  <si>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</si>
  <si>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</si>
  <si>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</si>
  <si>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</si>
  <si>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</si>
  <si>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</si>
  <si>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</si>
  <si>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</si>
  <si>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</si>
  <si>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</si>
  <si>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</si>
  <si>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</si>
  <si>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</si>
  <si>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</si>
  <si>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</si>
  <si>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</si>
  <si>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</si>
  <si>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</si>
  <si>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</si>
  <si>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</si>
  <si>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</si>
  <si>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</si>
  <si>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</si>
  <si>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</si>
  <si>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</si>
  <si>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</si>
  <si>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</si>
  <si>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</si>
  <si>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</si>
  <si>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</si>
  <si>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</si>
  <si>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</si>
  <si>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</si>
  <si>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</si>
  <si>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</si>
  <si>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</si>
  <si>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</si>
  <si>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</si>
  <si>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</si>
  <si>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</si>
  <si>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</si>
  <si>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</si>
  <si>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</si>
  <si>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</si>
  <si>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</si>
  <si>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</si>
  <si>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</si>
  <si>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</si>
  <si>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</si>
  <si>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</si>
  <si>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</si>
  <si>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</si>
  <si>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</si>
  <si>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</si>
  <si>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</si>
  <si>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</si>
  <si>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</si>
  <si>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</si>
  <si>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</si>
  <si>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</si>
  <si>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</si>
  <si>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</si>
  <si>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</si>
  <si>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</si>
  <si>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</si>
  <si>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</si>
  <si>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</si>
  <si>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</si>
  <si>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</si>
  <si>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</si>
  <si>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</si>
  <si>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</si>
  <si>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</si>
  <si>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</si>
  <si>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</si>
  <si>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</si>
  <si>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</si>
  <si>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</si>
  <si>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</si>
  <si>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</si>
  <si>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</si>
  <si>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</si>
  <si>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</si>
  <si>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</si>
  <si>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</si>
  <si>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</si>
  <si>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</si>
  <si>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</si>
  <si>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</si>
  <si>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</si>
  <si>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</si>
  <si>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</si>
  <si>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</si>
  <si>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</si>
  <si>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</si>
  <si>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</si>
  <si>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</si>
  <si>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</si>
  <si>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</si>
  <si>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</si>
  <si>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</si>
  <si>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</si>
  <si>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</si>
  <si>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</si>
  <si>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</si>
  <si>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</si>
  <si>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</si>
  <si>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</si>
  <si>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</si>
  <si>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</si>
  <si>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</si>
  <si>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</si>
  <si>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</si>
  <si>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</si>
  <si>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</si>
  <si>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</si>
  <si>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</si>
  <si>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</si>
  <si>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</si>
  <si>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</si>
  <si>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</si>
  <si>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</si>
  <si>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</si>
  <si>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</si>
  <si>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</si>
  <si>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</si>
  <si>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</si>
  <si>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</si>
  <si>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</si>
  <si>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</si>
  <si>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</si>
  <si>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</si>
  <si>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</si>
  <si>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</si>
  <si>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</si>
  <si>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</si>
  <si>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</si>
  <si>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</si>
  <si>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</si>
  <si>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</si>
  <si>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</si>
  <si>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</si>
  <si>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</si>
  <si>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</si>
  <si>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</si>
  <si>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</si>
  <si>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</si>
  <si>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</si>
  <si>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</si>
  <si>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</si>
  <si>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</si>
  <si>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</si>
  <si>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</si>
  <si>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</si>
  <si>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</si>
  <si>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</si>
  <si>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</si>
  <si>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</si>
  <si>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</si>
  <si>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</si>
  <si>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</si>
  <si>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</si>
  <si>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</si>
  <si>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</si>
  <si>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</si>
  <si>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</si>
  <si>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</si>
  <si>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</si>
  <si>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</si>
  <si>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</si>
  <si>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</si>
  <si>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</si>
  <si>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</si>
  <si>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</si>
  <si>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</si>
  <si>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</si>
  <si>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</si>
  <si>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</si>
  <si>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</si>
  <si>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</si>
  <si>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</si>
  <si>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</si>
  <si>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</si>
  <si>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</si>
  <si>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</si>
  <si>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</si>
  <si>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</si>
  <si>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</si>
  <si>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</si>
  <si>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</si>
  <si>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</si>
  <si>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</si>
  <si>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</si>
  <si>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</si>
  <si>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</si>
  <si>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</si>
  <si>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</si>
  <si>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</si>
  <si>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</si>
  <si>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</si>
  <si>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</si>
  <si>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</si>
  <si>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</si>
  <si>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</si>
  <si>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</si>
  <si>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</si>
  <si>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</si>
  <si>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</si>
  <si>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</si>
  <si>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</si>
  <si>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</si>
  <si>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</si>
  <si>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</si>
  <si>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</si>
  <si>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</si>
  <si>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</si>
  <si>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</si>
  <si>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от 20 декабря 2017 года № 6-20/207</t>
  </si>
  <si>
    <t>от 27 марта 2018 года № 6-23/253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</si>
</sst>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3"/>
  <sheetViews>
    <sheetView tabSelected="1" view="pageBreakPreview" topLeftCell="A4" zoomScaleNormal="75" zoomScaleSheetLayoutView="100" workbookViewId="0">
      <selection activeCell="A3" sqref="A1:XFD3"/>
    </sheetView>
  </sheetViews>
  <sheetFormatPr defaultColWidth="10.5" defaultRowHeight="15" x14ac:dyDescent="0.25"/>
  <cols>
    <col min="1" max="1" width="30.83203125" style="100" customWidth="1"/>
    <col min="2" max="2" width="137.1640625" style="51" customWidth="1"/>
    <col min="3" max="3" width="14.5" style="3" hidden="1" customWidth="1"/>
    <col min="4" max="4" width="12.6640625" style="93" hidden="1" customWidth="1"/>
    <col min="5" max="5" width="15.5" style="129" customWidth="1"/>
    <col min="6" max="16384" width="10.5" style="2"/>
  </cols>
  <sheetData>
    <row r="1" spans="1:8" hidden="1" x14ac:dyDescent="0.25">
      <c r="E1" s="136" t="s">
        <v>533</v>
      </c>
      <c r="F1" s="57"/>
      <c r="G1" s="57"/>
      <c r="H1" s="57"/>
    </row>
    <row r="2" spans="1:8" hidden="1" x14ac:dyDescent="0.25">
      <c r="E2" s="136" t="s">
        <v>534</v>
      </c>
      <c r="F2" s="57"/>
      <c r="G2" s="57"/>
      <c r="H2" s="57"/>
    </row>
    <row r="3" spans="1:8" hidden="1" x14ac:dyDescent="0.25">
      <c r="E3" s="136" t="s">
        <v>551</v>
      </c>
      <c r="F3" s="57"/>
      <c r="G3" s="57"/>
      <c r="H3" s="57"/>
    </row>
    <row r="4" spans="1:8" s="1" customFormat="1" x14ac:dyDescent="0.2">
      <c r="A4" s="97"/>
      <c r="B4" s="139"/>
      <c r="C4" s="139"/>
      <c r="D4" s="54"/>
      <c r="E4" s="138" t="s">
        <v>535</v>
      </c>
    </row>
    <row r="5" spans="1:8" s="1" customFormat="1" x14ac:dyDescent="0.2">
      <c r="A5" s="97"/>
      <c r="E5" s="135" t="s">
        <v>164</v>
      </c>
    </row>
    <row r="6" spans="1:8" s="1" customFormat="1" x14ac:dyDescent="0.2">
      <c r="A6" s="97"/>
      <c r="E6" s="135" t="s">
        <v>550</v>
      </c>
    </row>
    <row r="7" spans="1:8" s="1" customFormat="1" x14ac:dyDescent="0.2">
      <c r="A7" s="98"/>
      <c r="B7" s="90"/>
      <c r="C7" s="55"/>
      <c r="D7" s="93"/>
      <c r="E7" s="93"/>
    </row>
    <row r="8" spans="1:8" s="1" customFormat="1" x14ac:dyDescent="0.2">
      <c r="A8" s="98"/>
      <c r="B8" s="90"/>
      <c r="C8" s="55"/>
      <c r="D8" s="93"/>
      <c r="E8" s="93"/>
    </row>
    <row r="9" spans="1:8" x14ac:dyDescent="0.25">
      <c r="A9" s="140" t="s">
        <v>43</v>
      </c>
      <c r="B9" s="140"/>
      <c r="C9" s="140"/>
      <c r="D9" s="140"/>
      <c r="E9" s="140"/>
    </row>
    <row r="10" spans="1:8" x14ac:dyDescent="0.25">
      <c r="A10" s="140" t="s">
        <v>406</v>
      </c>
      <c r="B10" s="140"/>
      <c r="C10" s="140"/>
      <c r="D10" s="140"/>
      <c r="E10" s="140"/>
    </row>
    <row r="11" spans="1:8" x14ac:dyDescent="0.25">
      <c r="A11" s="99"/>
      <c r="B11" s="6"/>
      <c r="C11" s="2"/>
    </row>
    <row r="12" spans="1:8" x14ac:dyDescent="0.25">
      <c r="B12" s="6"/>
      <c r="C12" s="7"/>
    </row>
    <row r="13" spans="1:8" ht="44.25" customHeight="1" x14ac:dyDescent="0.25">
      <c r="A13" s="101" t="s">
        <v>174</v>
      </c>
      <c r="B13" s="8" t="s">
        <v>151</v>
      </c>
      <c r="C13" s="8" t="s">
        <v>529</v>
      </c>
      <c r="D13" s="130" t="s">
        <v>504</v>
      </c>
      <c r="E13" s="8" t="s">
        <v>156</v>
      </c>
    </row>
    <row r="14" spans="1:8" x14ac:dyDescent="0.25">
      <c r="A14" s="102" t="s">
        <v>172</v>
      </c>
      <c r="B14" s="9" t="s">
        <v>36</v>
      </c>
      <c r="C14" s="10">
        <f>C15+C27+C43+C54+C73+C80+C89+C100+C132+C50+C21</f>
        <v>698641.9</v>
      </c>
      <c r="D14" s="10">
        <f>D15+D27+D43+D54+D73+D80+D89+D100+D132+D50+D21</f>
        <v>0</v>
      </c>
      <c r="E14" s="131">
        <f>C14+D14</f>
        <v>698641.9</v>
      </c>
    </row>
    <row r="15" spans="1:8" x14ac:dyDescent="0.25">
      <c r="A15" s="103" t="s">
        <v>173</v>
      </c>
      <c r="B15" s="17" t="s">
        <v>411</v>
      </c>
      <c r="C15" s="10">
        <f>C16</f>
        <v>521077</v>
      </c>
      <c r="D15" s="10">
        <f>D16</f>
        <v>0</v>
      </c>
      <c r="E15" s="131">
        <f t="shared" ref="E15:E78" si="0">C15+D15</f>
        <v>521077</v>
      </c>
    </row>
    <row r="16" spans="1:8" x14ac:dyDescent="0.25">
      <c r="A16" s="104" t="s">
        <v>175</v>
      </c>
      <c r="B16" s="5" t="s">
        <v>1</v>
      </c>
      <c r="C16" s="10">
        <f>C17+C18+C19+C20</f>
        <v>521077</v>
      </c>
      <c r="D16" s="10">
        <f>D17+D18+D19+D20</f>
        <v>0</v>
      </c>
      <c r="E16" s="131">
        <f t="shared" si="0"/>
        <v>521077</v>
      </c>
    </row>
    <row r="17" spans="1:5" ht="47.25" customHeight="1" x14ac:dyDescent="0.25">
      <c r="A17" s="104" t="s">
        <v>176</v>
      </c>
      <c r="B17" s="13" t="s">
        <v>153</v>
      </c>
      <c r="C17" s="14">
        <v>518119</v>
      </c>
      <c r="D17" s="14"/>
      <c r="E17" s="132">
        <f t="shared" si="0"/>
        <v>518119</v>
      </c>
    </row>
    <row r="18" spans="1:5" ht="60" customHeight="1" x14ac:dyDescent="0.25">
      <c r="A18" s="104" t="s">
        <v>177</v>
      </c>
      <c r="B18" s="5" t="s">
        <v>155</v>
      </c>
      <c r="C18" s="14">
        <v>1258</v>
      </c>
      <c r="D18" s="14"/>
      <c r="E18" s="132">
        <f t="shared" si="0"/>
        <v>1258</v>
      </c>
    </row>
    <row r="19" spans="1:5" ht="30" x14ac:dyDescent="0.25">
      <c r="A19" s="104" t="s">
        <v>178</v>
      </c>
      <c r="B19" s="5" t="s">
        <v>422</v>
      </c>
      <c r="C19" s="14">
        <v>1700</v>
      </c>
      <c r="D19" s="14"/>
      <c r="E19" s="132">
        <f t="shared" si="0"/>
        <v>1700</v>
      </c>
    </row>
    <row r="20" spans="1:5" ht="45" hidden="1" x14ac:dyDescent="0.25">
      <c r="A20" s="104" t="s">
        <v>514</v>
      </c>
      <c r="B20" s="15" t="s">
        <v>515</v>
      </c>
      <c r="C20" s="14">
        <v>0</v>
      </c>
      <c r="D20" s="14"/>
      <c r="E20" s="132">
        <f t="shared" si="0"/>
        <v>0</v>
      </c>
    </row>
    <row r="21" spans="1:5" ht="15" customHeight="1" x14ac:dyDescent="0.25">
      <c r="A21" s="105" t="s">
        <v>179</v>
      </c>
      <c r="B21" s="9" t="s">
        <v>412</v>
      </c>
      <c r="C21" s="16">
        <f>C22</f>
        <v>8600.9</v>
      </c>
      <c r="D21" s="16">
        <f>D22</f>
        <v>0</v>
      </c>
      <c r="E21" s="131">
        <f t="shared" si="0"/>
        <v>8600.9</v>
      </c>
    </row>
    <row r="22" spans="1:5" x14ac:dyDescent="0.25">
      <c r="A22" s="106" t="s">
        <v>180</v>
      </c>
      <c r="B22" s="5" t="s">
        <v>127</v>
      </c>
      <c r="C22" s="14">
        <f>C23+C24+C25+C26</f>
        <v>8600.9</v>
      </c>
      <c r="D22" s="14">
        <f>D23+D24+D25+D26</f>
        <v>0</v>
      </c>
      <c r="E22" s="132">
        <f t="shared" si="0"/>
        <v>8600.9</v>
      </c>
    </row>
    <row r="23" spans="1:5" ht="31.5" customHeight="1" x14ac:dyDescent="0.25">
      <c r="A23" s="106" t="s">
        <v>181</v>
      </c>
      <c r="B23" s="5" t="s">
        <v>104</v>
      </c>
      <c r="C23" s="14">
        <v>3208.3</v>
      </c>
      <c r="D23" s="14"/>
      <c r="E23" s="132">
        <f t="shared" si="0"/>
        <v>3208.3</v>
      </c>
    </row>
    <row r="24" spans="1:5" ht="45" x14ac:dyDescent="0.25">
      <c r="A24" s="106" t="s">
        <v>182</v>
      </c>
      <c r="B24" s="18" t="s">
        <v>105</v>
      </c>
      <c r="C24" s="14">
        <v>24.6</v>
      </c>
      <c r="D24" s="14"/>
      <c r="E24" s="132">
        <f t="shared" si="0"/>
        <v>24.6</v>
      </c>
    </row>
    <row r="25" spans="1:5" ht="33" customHeight="1" x14ac:dyDescent="0.25">
      <c r="A25" s="106" t="s">
        <v>183</v>
      </c>
      <c r="B25" s="5" t="s">
        <v>451</v>
      </c>
      <c r="C25" s="14">
        <v>5864.2</v>
      </c>
      <c r="D25" s="14"/>
      <c r="E25" s="132">
        <f t="shared" si="0"/>
        <v>5864.2</v>
      </c>
    </row>
    <row r="26" spans="1:5" ht="30.75" customHeight="1" x14ac:dyDescent="0.25">
      <c r="A26" s="106" t="s">
        <v>291</v>
      </c>
      <c r="B26" s="18" t="s">
        <v>106</v>
      </c>
      <c r="C26" s="14">
        <v>-496.2</v>
      </c>
      <c r="D26" s="14"/>
      <c r="E26" s="132">
        <f t="shared" si="0"/>
        <v>-496.2</v>
      </c>
    </row>
    <row r="27" spans="1:5" x14ac:dyDescent="0.25">
      <c r="A27" s="103" t="s">
        <v>464</v>
      </c>
      <c r="B27" s="17" t="s">
        <v>424</v>
      </c>
      <c r="C27" s="16">
        <f>C28+C35+C38+C41</f>
        <v>107905</v>
      </c>
      <c r="D27" s="16">
        <f>D28+D35+D38+D41</f>
        <v>0</v>
      </c>
      <c r="E27" s="131">
        <f t="shared" si="0"/>
        <v>107905</v>
      </c>
    </row>
    <row r="28" spans="1:5" x14ac:dyDescent="0.25">
      <c r="A28" s="104" t="s">
        <v>184</v>
      </c>
      <c r="B28" s="18" t="s">
        <v>425</v>
      </c>
      <c r="C28" s="14">
        <f>C29+C32</f>
        <v>45500</v>
      </c>
      <c r="D28" s="14">
        <f>D29+D32</f>
        <v>0</v>
      </c>
      <c r="E28" s="132">
        <f t="shared" si="0"/>
        <v>45500</v>
      </c>
    </row>
    <row r="29" spans="1:5" x14ac:dyDescent="0.25">
      <c r="A29" s="104" t="s">
        <v>185</v>
      </c>
      <c r="B29" s="18" t="s">
        <v>24</v>
      </c>
      <c r="C29" s="14">
        <f>C30+C31</f>
        <v>37500</v>
      </c>
      <c r="D29" s="14">
        <f>D30+D31</f>
        <v>0</v>
      </c>
      <c r="E29" s="132">
        <f t="shared" si="0"/>
        <v>37500</v>
      </c>
    </row>
    <row r="30" spans="1:5" x14ac:dyDescent="0.25">
      <c r="A30" s="104" t="s">
        <v>186</v>
      </c>
      <c r="B30" s="18" t="s">
        <v>24</v>
      </c>
      <c r="C30" s="14">
        <v>37500</v>
      </c>
      <c r="D30" s="14"/>
      <c r="E30" s="132">
        <f t="shared" si="0"/>
        <v>37500</v>
      </c>
    </row>
    <row r="31" spans="1:5" ht="30" hidden="1" x14ac:dyDescent="0.25">
      <c r="A31" s="104" t="s">
        <v>53</v>
      </c>
      <c r="B31" s="18" t="s">
        <v>55</v>
      </c>
      <c r="C31" s="14"/>
      <c r="D31" s="14"/>
      <c r="E31" s="132">
        <f t="shared" si="0"/>
        <v>0</v>
      </c>
    </row>
    <row r="32" spans="1:5" ht="30" x14ac:dyDescent="0.25">
      <c r="A32" s="104" t="s">
        <v>187</v>
      </c>
      <c r="B32" s="5" t="s">
        <v>25</v>
      </c>
      <c r="C32" s="14">
        <f>C33+C34</f>
        <v>8000</v>
      </c>
      <c r="D32" s="14">
        <f>D33+D34</f>
        <v>0</v>
      </c>
      <c r="E32" s="132">
        <f t="shared" si="0"/>
        <v>8000</v>
      </c>
    </row>
    <row r="33" spans="1:5" ht="30" x14ac:dyDescent="0.25">
      <c r="A33" s="104" t="s">
        <v>188</v>
      </c>
      <c r="B33" s="5" t="s">
        <v>288</v>
      </c>
      <c r="C33" s="14">
        <v>8000</v>
      </c>
      <c r="D33" s="14"/>
      <c r="E33" s="132">
        <f t="shared" si="0"/>
        <v>8000</v>
      </c>
    </row>
    <row r="34" spans="1:5" ht="30" hidden="1" x14ac:dyDescent="0.25">
      <c r="A34" s="104" t="s">
        <v>54</v>
      </c>
      <c r="B34" s="18" t="s">
        <v>146</v>
      </c>
      <c r="C34" s="14"/>
      <c r="D34" s="14"/>
      <c r="E34" s="132">
        <f t="shared" si="0"/>
        <v>0</v>
      </c>
    </row>
    <row r="35" spans="1:5" x14ac:dyDescent="0.25">
      <c r="A35" s="104" t="s">
        <v>189</v>
      </c>
      <c r="B35" s="18" t="s">
        <v>14</v>
      </c>
      <c r="C35" s="14">
        <f>C36+C37</f>
        <v>52000</v>
      </c>
      <c r="D35" s="14">
        <f>D36+D37</f>
        <v>0</v>
      </c>
      <c r="E35" s="132">
        <f t="shared" si="0"/>
        <v>52000</v>
      </c>
    </row>
    <row r="36" spans="1:5" x14ac:dyDescent="0.25">
      <c r="A36" s="104" t="s">
        <v>190</v>
      </c>
      <c r="B36" s="18" t="s">
        <v>14</v>
      </c>
      <c r="C36" s="14">
        <v>52000</v>
      </c>
      <c r="D36" s="14"/>
      <c r="E36" s="132">
        <f t="shared" si="0"/>
        <v>52000</v>
      </c>
    </row>
    <row r="37" spans="1:5" ht="15.75" hidden="1" customHeight="1" x14ac:dyDescent="0.25">
      <c r="A37" s="104" t="s">
        <v>191</v>
      </c>
      <c r="B37" s="18" t="s">
        <v>147</v>
      </c>
      <c r="C37" s="14"/>
      <c r="D37" s="14"/>
      <c r="E37" s="132">
        <f t="shared" si="0"/>
        <v>0</v>
      </c>
    </row>
    <row r="38" spans="1:5" x14ac:dyDescent="0.25">
      <c r="A38" s="104" t="s">
        <v>192</v>
      </c>
      <c r="B38" s="18" t="s">
        <v>2</v>
      </c>
      <c r="C38" s="14">
        <f>C40+C39</f>
        <v>205</v>
      </c>
      <c r="D38" s="14">
        <f>D40+D39</f>
        <v>0</v>
      </c>
      <c r="E38" s="132">
        <f t="shared" si="0"/>
        <v>205</v>
      </c>
    </row>
    <row r="39" spans="1:5" x14ac:dyDescent="0.25">
      <c r="A39" s="104" t="s">
        <v>193</v>
      </c>
      <c r="B39" s="18" t="s">
        <v>2</v>
      </c>
      <c r="C39" s="14">
        <v>205</v>
      </c>
      <c r="D39" s="14"/>
      <c r="E39" s="132">
        <f t="shared" si="0"/>
        <v>205</v>
      </c>
    </row>
    <row r="40" spans="1:5" hidden="1" x14ac:dyDescent="0.25">
      <c r="A40" s="104" t="s">
        <v>56</v>
      </c>
      <c r="B40" s="18" t="s">
        <v>57</v>
      </c>
      <c r="C40" s="14"/>
      <c r="D40" s="14"/>
      <c r="E40" s="132">
        <f t="shared" si="0"/>
        <v>0</v>
      </c>
    </row>
    <row r="41" spans="1:5" x14ac:dyDescent="0.25">
      <c r="A41" s="104" t="s">
        <v>468</v>
      </c>
      <c r="B41" s="18" t="s">
        <v>413</v>
      </c>
      <c r="C41" s="14">
        <f>C42</f>
        <v>10200</v>
      </c>
      <c r="D41" s="14">
        <f>D42</f>
        <v>0</v>
      </c>
      <c r="E41" s="132">
        <f t="shared" si="0"/>
        <v>10200</v>
      </c>
    </row>
    <row r="42" spans="1:5" ht="30" x14ac:dyDescent="0.25">
      <c r="A42" s="104" t="s">
        <v>469</v>
      </c>
      <c r="B42" s="18" t="s">
        <v>96</v>
      </c>
      <c r="C42" s="14">
        <v>10200</v>
      </c>
      <c r="D42" s="14"/>
      <c r="E42" s="132">
        <f t="shared" si="0"/>
        <v>10200</v>
      </c>
    </row>
    <row r="43" spans="1:5" x14ac:dyDescent="0.25">
      <c r="A43" s="105" t="s">
        <v>194</v>
      </c>
      <c r="B43" s="19" t="s">
        <v>26</v>
      </c>
      <c r="C43" s="16">
        <f>C44+C46</f>
        <v>10500</v>
      </c>
      <c r="D43" s="16">
        <f>D44+D46</f>
        <v>0</v>
      </c>
      <c r="E43" s="131">
        <f t="shared" si="0"/>
        <v>10500</v>
      </c>
    </row>
    <row r="44" spans="1:5" x14ac:dyDescent="0.25">
      <c r="A44" s="107" t="s">
        <v>195</v>
      </c>
      <c r="B44" s="87" t="s">
        <v>42</v>
      </c>
      <c r="C44" s="14">
        <f>C45</f>
        <v>10300</v>
      </c>
      <c r="D44" s="14">
        <f>D45</f>
        <v>0</v>
      </c>
      <c r="E44" s="132">
        <f t="shared" si="0"/>
        <v>10300</v>
      </c>
    </row>
    <row r="45" spans="1:5" ht="30" x14ac:dyDescent="0.25">
      <c r="A45" s="107" t="s">
        <v>196</v>
      </c>
      <c r="B45" s="87" t="s">
        <v>426</v>
      </c>
      <c r="C45" s="14">
        <v>10300</v>
      </c>
      <c r="D45" s="14"/>
      <c r="E45" s="132">
        <f t="shared" si="0"/>
        <v>10300</v>
      </c>
    </row>
    <row r="46" spans="1:5" x14ac:dyDescent="0.25">
      <c r="A46" s="107" t="s">
        <v>197</v>
      </c>
      <c r="B46" s="87" t="s">
        <v>15</v>
      </c>
      <c r="C46" s="14">
        <f>C47+C48</f>
        <v>200</v>
      </c>
      <c r="D46" s="14">
        <f>D47+D48</f>
        <v>0</v>
      </c>
      <c r="E46" s="132">
        <f t="shared" si="0"/>
        <v>200</v>
      </c>
    </row>
    <row r="47" spans="1:5" hidden="1" x14ac:dyDescent="0.25">
      <c r="A47" s="107" t="s">
        <v>198</v>
      </c>
      <c r="B47" s="21" t="s">
        <v>102</v>
      </c>
      <c r="C47" s="14"/>
      <c r="D47" s="14"/>
      <c r="E47" s="132">
        <f t="shared" si="0"/>
        <v>0</v>
      </c>
    </row>
    <row r="48" spans="1:5" ht="30" x14ac:dyDescent="0.25">
      <c r="A48" s="107" t="s">
        <v>199</v>
      </c>
      <c r="B48" s="21" t="s">
        <v>138</v>
      </c>
      <c r="C48" s="14">
        <f>C49</f>
        <v>200</v>
      </c>
      <c r="D48" s="14">
        <f>D49</f>
        <v>0</v>
      </c>
      <c r="E48" s="132">
        <f t="shared" si="0"/>
        <v>200</v>
      </c>
    </row>
    <row r="49" spans="1:5" ht="46.5" customHeight="1" x14ac:dyDescent="0.25">
      <c r="A49" s="107" t="s">
        <v>465</v>
      </c>
      <c r="B49" s="21" t="s">
        <v>101</v>
      </c>
      <c r="C49" s="14">
        <v>200</v>
      </c>
      <c r="D49" s="14"/>
      <c r="E49" s="132">
        <f t="shared" si="0"/>
        <v>200</v>
      </c>
    </row>
    <row r="50" spans="1:5" ht="28.5" hidden="1" x14ac:dyDescent="0.25">
      <c r="A50" s="105" t="s">
        <v>64</v>
      </c>
      <c r="B50" s="22" t="s">
        <v>65</v>
      </c>
      <c r="C50" s="16">
        <f>C51</f>
        <v>0</v>
      </c>
      <c r="D50" s="14"/>
      <c r="E50" s="131">
        <f t="shared" si="0"/>
        <v>0</v>
      </c>
    </row>
    <row r="51" spans="1:5" hidden="1" x14ac:dyDescent="0.25">
      <c r="A51" s="107" t="s">
        <v>66</v>
      </c>
      <c r="B51" s="21" t="s">
        <v>67</v>
      </c>
      <c r="C51" s="14">
        <f>C52</f>
        <v>0</v>
      </c>
      <c r="D51" s="14"/>
      <c r="E51" s="131">
        <f t="shared" si="0"/>
        <v>0</v>
      </c>
    </row>
    <row r="52" spans="1:5" ht="30" hidden="1" x14ac:dyDescent="0.25">
      <c r="A52" s="107" t="s">
        <v>68</v>
      </c>
      <c r="B52" s="21" t="s">
        <v>69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131</v>
      </c>
      <c r="B53" s="21" t="s">
        <v>0</v>
      </c>
      <c r="C53" s="14"/>
      <c r="D53" s="14"/>
      <c r="E53" s="131">
        <f t="shared" si="0"/>
        <v>0</v>
      </c>
    </row>
    <row r="54" spans="1:5" ht="28.5" x14ac:dyDescent="0.25">
      <c r="A54" s="103" t="s">
        <v>200</v>
      </c>
      <c r="B54" s="9" t="s">
        <v>498</v>
      </c>
      <c r="C54" s="16">
        <f>C57+C67+C70+C55</f>
        <v>31848</v>
      </c>
      <c r="D54" s="16">
        <f>D57+D67+D70+D55</f>
        <v>0</v>
      </c>
      <c r="E54" s="131">
        <f t="shared" si="0"/>
        <v>31848</v>
      </c>
    </row>
    <row r="55" spans="1:5" ht="45" x14ac:dyDescent="0.25">
      <c r="A55" s="104" t="s">
        <v>201</v>
      </c>
      <c r="B55" s="21" t="s">
        <v>414</v>
      </c>
      <c r="C55" s="14">
        <f>C56</f>
        <v>810</v>
      </c>
      <c r="D55" s="14">
        <f>D56</f>
        <v>0</v>
      </c>
      <c r="E55" s="132">
        <f t="shared" si="0"/>
        <v>810</v>
      </c>
    </row>
    <row r="56" spans="1:5" ht="30" x14ac:dyDescent="0.25">
      <c r="A56" s="104" t="s">
        <v>202</v>
      </c>
      <c r="B56" s="21" t="s">
        <v>161</v>
      </c>
      <c r="C56" s="14">
        <v>810</v>
      </c>
      <c r="D56" s="14"/>
      <c r="E56" s="132">
        <f t="shared" si="0"/>
        <v>810</v>
      </c>
    </row>
    <row r="57" spans="1:5" ht="45" x14ac:dyDescent="0.25">
      <c r="A57" s="104" t="s">
        <v>203</v>
      </c>
      <c r="B57" s="21" t="s">
        <v>45</v>
      </c>
      <c r="C57" s="14">
        <f>C58+C63+C61+C65</f>
        <v>28410</v>
      </c>
      <c r="D57" s="14">
        <f>D58+D63+D61+D65</f>
        <v>0</v>
      </c>
      <c r="E57" s="132">
        <f t="shared" si="0"/>
        <v>28410</v>
      </c>
    </row>
    <row r="58" spans="1:5" ht="30" x14ac:dyDescent="0.25">
      <c r="A58" s="104" t="s">
        <v>204</v>
      </c>
      <c r="B58" s="21" t="s">
        <v>27</v>
      </c>
      <c r="C58" s="14">
        <f>C59+C60</f>
        <v>10730</v>
      </c>
      <c r="D58" s="14">
        <f>D59+D60</f>
        <v>0</v>
      </c>
      <c r="E58" s="132">
        <f t="shared" si="0"/>
        <v>10730</v>
      </c>
    </row>
    <row r="59" spans="1:5" ht="45" x14ac:dyDescent="0.25">
      <c r="A59" s="104" t="s">
        <v>442</v>
      </c>
      <c r="B59" s="21" t="s">
        <v>443</v>
      </c>
      <c r="C59" s="14">
        <v>2415</v>
      </c>
      <c r="D59" s="14"/>
      <c r="E59" s="132">
        <f t="shared" si="0"/>
        <v>2415</v>
      </c>
    </row>
    <row r="60" spans="1:5" ht="45" x14ac:dyDescent="0.25">
      <c r="A60" s="104" t="s">
        <v>205</v>
      </c>
      <c r="B60" s="21" t="s">
        <v>136</v>
      </c>
      <c r="C60" s="14">
        <v>8315</v>
      </c>
      <c r="D60" s="14"/>
      <c r="E60" s="132">
        <f t="shared" si="0"/>
        <v>8315</v>
      </c>
    </row>
    <row r="61" spans="1:5" ht="45" x14ac:dyDescent="0.25">
      <c r="A61" s="104" t="s">
        <v>470</v>
      </c>
      <c r="B61" s="21" t="s">
        <v>441</v>
      </c>
      <c r="C61" s="14">
        <f>C62</f>
        <v>880</v>
      </c>
      <c r="D61" s="14">
        <f>D62</f>
        <v>0</v>
      </c>
      <c r="E61" s="132">
        <f t="shared" si="0"/>
        <v>880</v>
      </c>
    </row>
    <row r="62" spans="1:5" ht="45" x14ac:dyDescent="0.25">
      <c r="A62" s="104" t="s">
        <v>471</v>
      </c>
      <c r="B62" s="21" t="s">
        <v>423</v>
      </c>
      <c r="C62" s="14">
        <v>880</v>
      </c>
      <c r="D62" s="14"/>
      <c r="E62" s="132">
        <f t="shared" si="0"/>
        <v>880</v>
      </c>
    </row>
    <row r="63" spans="1:5" ht="45" x14ac:dyDescent="0.25">
      <c r="A63" s="104" t="s">
        <v>206</v>
      </c>
      <c r="B63" s="21" t="s">
        <v>135</v>
      </c>
      <c r="C63" s="14">
        <f>C64</f>
        <v>440</v>
      </c>
      <c r="D63" s="14">
        <f>D64</f>
        <v>0</v>
      </c>
      <c r="E63" s="132">
        <f t="shared" si="0"/>
        <v>440</v>
      </c>
    </row>
    <row r="64" spans="1:5" ht="30" x14ac:dyDescent="0.25">
      <c r="A64" s="104" t="s">
        <v>207</v>
      </c>
      <c r="B64" s="21" t="s">
        <v>341</v>
      </c>
      <c r="C64" s="14">
        <v>440</v>
      </c>
      <c r="D64" s="14"/>
      <c r="E64" s="132">
        <f t="shared" si="0"/>
        <v>440</v>
      </c>
    </row>
    <row r="65" spans="1:5" ht="30" x14ac:dyDescent="0.25">
      <c r="A65" s="104" t="s">
        <v>431</v>
      </c>
      <c r="B65" s="21" t="s">
        <v>430</v>
      </c>
      <c r="C65" s="14">
        <f>C66</f>
        <v>16360</v>
      </c>
      <c r="D65" s="14">
        <f>D66</f>
        <v>0</v>
      </c>
      <c r="E65" s="132">
        <f t="shared" si="0"/>
        <v>16360</v>
      </c>
    </row>
    <row r="66" spans="1:5" x14ac:dyDescent="0.25">
      <c r="A66" s="104" t="s">
        <v>428</v>
      </c>
      <c r="B66" s="21" t="s">
        <v>429</v>
      </c>
      <c r="C66" s="14">
        <v>16360</v>
      </c>
      <c r="D66" s="14"/>
      <c r="E66" s="132">
        <f t="shared" si="0"/>
        <v>16360</v>
      </c>
    </row>
    <row r="67" spans="1:5" x14ac:dyDescent="0.25">
      <c r="A67" s="104" t="s">
        <v>208</v>
      </c>
      <c r="B67" s="5" t="s">
        <v>3</v>
      </c>
      <c r="C67" s="14">
        <f>C68</f>
        <v>28</v>
      </c>
      <c r="D67" s="14">
        <f>D68</f>
        <v>0</v>
      </c>
      <c r="E67" s="132">
        <f t="shared" si="0"/>
        <v>28</v>
      </c>
    </row>
    <row r="68" spans="1:5" ht="30" x14ac:dyDescent="0.25">
      <c r="A68" s="104" t="s">
        <v>209</v>
      </c>
      <c r="B68" s="5" t="s">
        <v>4</v>
      </c>
      <c r="C68" s="14">
        <f>C69</f>
        <v>28</v>
      </c>
      <c r="D68" s="14">
        <f>D69</f>
        <v>0</v>
      </c>
      <c r="E68" s="132">
        <f t="shared" si="0"/>
        <v>28</v>
      </c>
    </row>
    <row r="69" spans="1:5" ht="30" x14ac:dyDescent="0.25">
      <c r="A69" s="107" t="s">
        <v>210</v>
      </c>
      <c r="B69" s="21" t="s">
        <v>440</v>
      </c>
      <c r="C69" s="14">
        <v>28</v>
      </c>
      <c r="D69" s="14"/>
      <c r="E69" s="132">
        <f t="shared" si="0"/>
        <v>28</v>
      </c>
    </row>
    <row r="70" spans="1:5" ht="45" x14ac:dyDescent="0.25">
      <c r="A70" s="104" t="s">
        <v>211</v>
      </c>
      <c r="B70" s="21" t="s">
        <v>46</v>
      </c>
      <c r="C70" s="14">
        <f>C71</f>
        <v>2600</v>
      </c>
      <c r="D70" s="14">
        <f>D71</f>
        <v>0</v>
      </c>
      <c r="E70" s="132">
        <f t="shared" si="0"/>
        <v>2600</v>
      </c>
    </row>
    <row r="71" spans="1:5" ht="45" customHeight="1" x14ac:dyDescent="0.25">
      <c r="A71" s="104" t="s">
        <v>212</v>
      </c>
      <c r="B71" s="5" t="s">
        <v>47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x14ac:dyDescent="0.25">
      <c r="A72" s="104" t="s">
        <v>213</v>
      </c>
      <c r="B72" s="5" t="s">
        <v>48</v>
      </c>
      <c r="C72" s="14">
        <v>2600</v>
      </c>
      <c r="D72" s="14"/>
      <c r="E72" s="132">
        <f t="shared" si="0"/>
        <v>2600</v>
      </c>
    </row>
    <row r="73" spans="1:5" x14ac:dyDescent="0.25">
      <c r="A73" s="103" t="s">
        <v>214</v>
      </c>
      <c r="B73" s="17" t="s">
        <v>427</v>
      </c>
      <c r="C73" s="16">
        <f>C74</f>
        <v>1420</v>
      </c>
      <c r="D73" s="16">
        <f>D74</f>
        <v>0</v>
      </c>
      <c r="E73" s="131">
        <f t="shared" si="0"/>
        <v>1420</v>
      </c>
    </row>
    <row r="74" spans="1:5" x14ac:dyDescent="0.25">
      <c r="A74" s="104" t="s">
        <v>215</v>
      </c>
      <c r="B74" s="18" t="s">
        <v>5</v>
      </c>
      <c r="C74" s="14">
        <f>SUM(C75:C79)</f>
        <v>1420</v>
      </c>
      <c r="D74" s="14">
        <f>SUM(D75:D79)</f>
        <v>0</v>
      </c>
      <c r="E74" s="132">
        <f t="shared" si="0"/>
        <v>1420</v>
      </c>
    </row>
    <row r="75" spans="1:5" x14ac:dyDescent="0.25">
      <c r="A75" s="104" t="s">
        <v>216</v>
      </c>
      <c r="B75" s="18" t="s">
        <v>73</v>
      </c>
      <c r="C75" s="14">
        <v>600</v>
      </c>
      <c r="D75" s="14"/>
      <c r="E75" s="132">
        <f t="shared" si="0"/>
        <v>600</v>
      </c>
    </row>
    <row r="76" spans="1:5" hidden="1" x14ac:dyDescent="0.25">
      <c r="A76" s="104" t="s">
        <v>80</v>
      </c>
      <c r="B76" s="18" t="s">
        <v>81</v>
      </c>
      <c r="C76" s="14"/>
      <c r="D76" s="14"/>
      <c r="E76" s="132">
        <f t="shared" si="0"/>
        <v>0</v>
      </c>
    </row>
    <row r="77" spans="1:5" x14ac:dyDescent="0.25">
      <c r="A77" s="104" t="s">
        <v>217</v>
      </c>
      <c r="B77" s="18" t="s">
        <v>85</v>
      </c>
      <c r="C77" s="14">
        <v>70</v>
      </c>
      <c r="D77" s="14"/>
      <c r="E77" s="132">
        <f t="shared" si="0"/>
        <v>70</v>
      </c>
    </row>
    <row r="78" spans="1:5" x14ac:dyDescent="0.25">
      <c r="A78" s="104" t="s">
        <v>218</v>
      </c>
      <c r="B78" s="18" t="s">
        <v>74</v>
      </c>
      <c r="C78" s="14">
        <v>750</v>
      </c>
      <c r="D78" s="14"/>
      <c r="E78" s="132">
        <f t="shared" si="0"/>
        <v>750</v>
      </c>
    </row>
    <row r="79" spans="1:5" ht="30" hidden="1" x14ac:dyDescent="0.25">
      <c r="A79" s="104" t="s">
        <v>219</v>
      </c>
      <c r="B79" s="18" t="s">
        <v>98</v>
      </c>
      <c r="C79" s="14"/>
      <c r="D79" s="14"/>
      <c r="E79" s="131">
        <f t="shared" ref="E79:E142" si="1">C79+D79</f>
        <v>0</v>
      </c>
    </row>
    <row r="80" spans="1:5" x14ac:dyDescent="0.25">
      <c r="A80" s="103" t="s">
        <v>220</v>
      </c>
      <c r="B80" s="9" t="s">
        <v>75</v>
      </c>
      <c r="C80" s="16">
        <f>C81+C84</f>
        <v>2449</v>
      </c>
      <c r="D80" s="16">
        <f>D81+D84</f>
        <v>0</v>
      </c>
      <c r="E80" s="131">
        <f t="shared" si="1"/>
        <v>2449</v>
      </c>
    </row>
    <row r="81" spans="1:5" x14ac:dyDescent="0.25">
      <c r="A81" s="104" t="s">
        <v>290</v>
      </c>
      <c r="B81" s="5" t="s">
        <v>289</v>
      </c>
      <c r="C81" s="14">
        <f>C82</f>
        <v>1992</v>
      </c>
      <c r="D81" s="14">
        <f>D82</f>
        <v>0</v>
      </c>
      <c r="E81" s="132">
        <f t="shared" si="1"/>
        <v>1992</v>
      </c>
    </row>
    <row r="82" spans="1:5" x14ac:dyDescent="0.25">
      <c r="A82" s="104" t="s">
        <v>257</v>
      </c>
      <c r="B82" s="18" t="s">
        <v>259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258</v>
      </c>
      <c r="B83" s="18" t="s">
        <v>415</v>
      </c>
      <c r="C83" s="14">
        <v>1992</v>
      </c>
      <c r="D83" s="14"/>
      <c r="E83" s="132">
        <f t="shared" si="1"/>
        <v>1992</v>
      </c>
    </row>
    <row r="84" spans="1:5" x14ac:dyDescent="0.25">
      <c r="A84" s="104" t="s">
        <v>221</v>
      </c>
      <c r="B84" s="18" t="s">
        <v>71</v>
      </c>
      <c r="C84" s="14">
        <f>C87+C85</f>
        <v>457</v>
      </c>
      <c r="D84" s="14">
        <f>D87+D85</f>
        <v>0</v>
      </c>
      <c r="E84" s="132">
        <f t="shared" si="1"/>
        <v>457</v>
      </c>
    </row>
    <row r="85" spans="1:5" x14ac:dyDescent="0.25">
      <c r="A85" s="104" t="s">
        <v>222</v>
      </c>
      <c r="B85" s="5" t="s">
        <v>416</v>
      </c>
      <c r="C85" s="14">
        <f>C86</f>
        <v>457</v>
      </c>
      <c r="D85" s="14">
        <f>D86</f>
        <v>0</v>
      </c>
      <c r="E85" s="132">
        <f t="shared" si="1"/>
        <v>457</v>
      </c>
    </row>
    <row r="86" spans="1:5" ht="15" customHeight="1" x14ac:dyDescent="0.25">
      <c r="A86" s="104" t="s">
        <v>472</v>
      </c>
      <c r="B86" s="5" t="s">
        <v>154</v>
      </c>
      <c r="C86" s="14">
        <v>457</v>
      </c>
      <c r="D86" s="14"/>
      <c r="E86" s="132">
        <f t="shared" si="1"/>
        <v>457</v>
      </c>
    </row>
    <row r="87" spans="1:5" hidden="1" x14ac:dyDescent="0.25">
      <c r="A87" s="104" t="s">
        <v>223</v>
      </c>
      <c r="B87" s="18" t="s">
        <v>72</v>
      </c>
      <c r="C87" s="14">
        <f>C88</f>
        <v>0</v>
      </c>
      <c r="D87" s="14"/>
      <c r="E87" s="131">
        <f t="shared" si="1"/>
        <v>0</v>
      </c>
    </row>
    <row r="88" spans="1:5" hidden="1" x14ac:dyDescent="0.25">
      <c r="A88" s="104" t="s">
        <v>224</v>
      </c>
      <c r="B88" s="18" t="s">
        <v>461</v>
      </c>
      <c r="C88" s="14"/>
      <c r="D88" s="14"/>
      <c r="E88" s="131">
        <f t="shared" si="1"/>
        <v>0</v>
      </c>
    </row>
    <row r="89" spans="1:5" x14ac:dyDescent="0.25">
      <c r="A89" s="103" t="s">
        <v>225</v>
      </c>
      <c r="B89" s="17" t="s">
        <v>408</v>
      </c>
      <c r="C89" s="16">
        <f>C90+C94</f>
        <v>8399</v>
      </c>
      <c r="D89" s="16">
        <f>D90+D94</f>
        <v>0</v>
      </c>
      <c r="E89" s="131">
        <f t="shared" si="1"/>
        <v>8399</v>
      </c>
    </row>
    <row r="90" spans="1:5" ht="45" x14ac:dyDescent="0.25">
      <c r="A90" s="104" t="s">
        <v>226</v>
      </c>
      <c r="B90" s="5" t="s">
        <v>450</v>
      </c>
      <c r="C90" s="14">
        <f>C91</f>
        <v>7386</v>
      </c>
      <c r="D90" s="14">
        <f>D91</f>
        <v>0</v>
      </c>
      <c r="E90" s="132">
        <f t="shared" si="1"/>
        <v>7386</v>
      </c>
    </row>
    <row r="91" spans="1:5" ht="45" x14ac:dyDescent="0.25">
      <c r="A91" s="107" t="s">
        <v>227</v>
      </c>
      <c r="B91" s="5" t="s">
        <v>128</v>
      </c>
      <c r="C91" s="14">
        <f>C93+C92</f>
        <v>7386</v>
      </c>
      <c r="D91" s="14">
        <f>D93+D92</f>
        <v>0</v>
      </c>
      <c r="E91" s="132">
        <f t="shared" si="1"/>
        <v>7386</v>
      </c>
    </row>
    <row r="92" spans="1:5" ht="45" hidden="1" x14ac:dyDescent="0.25">
      <c r="A92" s="107" t="s">
        <v>125</v>
      </c>
      <c r="B92" s="5" t="s">
        <v>126</v>
      </c>
      <c r="C92" s="14">
        <v>0</v>
      </c>
      <c r="D92" s="14"/>
      <c r="E92" s="132">
        <f t="shared" si="1"/>
        <v>0</v>
      </c>
    </row>
    <row r="93" spans="1:5" ht="45" x14ac:dyDescent="0.25">
      <c r="A93" s="107" t="s">
        <v>228</v>
      </c>
      <c r="B93" s="5" t="s">
        <v>49</v>
      </c>
      <c r="C93" s="14">
        <v>7386</v>
      </c>
      <c r="D93" s="14"/>
      <c r="E93" s="132">
        <f t="shared" si="1"/>
        <v>7386</v>
      </c>
    </row>
    <row r="94" spans="1:5" x14ac:dyDescent="0.25">
      <c r="A94" s="107" t="s">
        <v>229</v>
      </c>
      <c r="B94" s="96" t="s">
        <v>119</v>
      </c>
      <c r="C94" s="14">
        <f>C95+C98</f>
        <v>1013</v>
      </c>
      <c r="D94" s="14">
        <f>D95+D98</f>
        <v>0</v>
      </c>
      <c r="E94" s="132">
        <f t="shared" si="1"/>
        <v>1013</v>
      </c>
    </row>
    <row r="95" spans="1:5" x14ac:dyDescent="0.25">
      <c r="A95" s="107" t="s">
        <v>230</v>
      </c>
      <c r="B95" s="96" t="s">
        <v>28</v>
      </c>
      <c r="C95" s="14">
        <f>C96+C97</f>
        <v>913</v>
      </c>
      <c r="D95" s="14">
        <f>D96+D97</f>
        <v>0</v>
      </c>
      <c r="E95" s="132">
        <f t="shared" si="1"/>
        <v>913</v>
      </c>
    </row>
    <row r="96" spans="1:5" ht="30" x14ac:dyDescent="0.25">
      <c r="A96" s="107" t="s">
        <v>444</v>
      </c>
      <c r="B96" s="87" t="s">
        <v>445</v>
      </c>
      <c r="C96" s="14">
        <v>173</v>
      </c>
      <c r="D96" s="14"/>
      <c r="E96" s="132">
        <f t="shared" si="1"/>
        <v>173</v>
      </c>
    </row>
    <row r="97" spans="1:5" ht="30" x14ac:dyDescent="0.25">
      <c r="A97" s="107" t="s">
        <v>231</v>
      </c>
      <c r="B97" s="87" t="s">
        <v>137</v>
      </c>
      <c r="C97" s="14">
        <v>740</v>
      </c>
      <c r="D97" s="14"/>
      <c r="E97" s="132">
        <f t="shared" si="1"/>
        <v>740</v>
      </c>
    </row>
    <row r="98" spans="1:5" ht="30" x14ac:dyDescent="0.25">
      <c r="A98" s="107" t="s">
        <v>487</v>
      </c>
      <c r="B98" s="21" t="s">
        <v>499</v>
      </c>
      <c r="C98" s="14">
        <f>C99</f>
        <v>100</v>
      </c>
      <c r="D98" s="14">
        <f>D99</f>
        <v>0</v>
      </c>
      <c r="E98" s="132">
        <f t="shared" si="1"/>
        <v>100</v>
      </c>
    </row>
    <row r="99" spans="1:5" ht="30" x14ac:dyDescent="0.25">
      <c r="A99" s="107" t="s">
        <v>488</v>
      </c>
      <c r="B99" s="87" t="s">
        <v>500</v>
      </c>
      <c r="C99" s="14">
        <v>100</v>
      </c>
      <c r="D99" s="14"/>
      <c r="E99" s="132">
        <f t="shared" si="1"/>
        <v>100</v>
      </c>
    </row>
    <row r="100" spans="1:5" x14ac:dyDescent="0.25">
      <c r="A100" s="103" t="s">
        <v>232</v>
      </c>
      <c r="B100" s="17" t="s">
        <v>409</v>
      </c>
      <c r="C100" s="16">
        <f>C101+C104+C110+C118+C130+C119+C128+C129+C108+C105+C127+C123+C125</f>
        <v>6443</v>
      </c>
      <c r="D100" s="16">
        <f>D101+D104+D110+D118+D130+D119+D128+D129+D108+D105+D127+D123+D125</f>
        <v>0</v>
      </c>
      <c r="E100" s="131">
        <f t="shared" si="1"/>
        <v>6443</v>
      </c>
    </row>
    <row r="101" spans="1:5" x14ac:dyDescent="0.25">
      <c r="A101" s="104" t="s">
        <v>233</v>
      </c>
      <c r="B101" s="18" t="s">
        <v>6</v>
      </c>
      <c r="C101" s="14">
        <f>C102+C103</f>
        <v>58</v>
      </c>
      <c r="D101" s="14">
        <f>D102+D103</f>
        <v>0</v>
      </c>
      <c r="E101" s="132">
        <f t="shared" si="1"/>
        <v>58</v>
      </c>
    </row>
    <row r="102" spans="1:5" ht="45" x14ac:dyDescent="0.25">
      <c r="A102" s="107" t="s">
        <v>234</v>
      </c>
      <c r="B102" s="21" t="s">
        <v>505</v>
      </c>
      <c r="C102" s="14">
        <v>42</v>
      </c>
      <c r="D102" s="14"/>
      <c r="E102" s="132">
        <f t="shared" si="1"/>
        <v>42</v>
      </c>
    </row>
    <row r="103" spans="1:5" ht="30" x14ac:dyDescent="0.25">
      <c r="A103" s="107" t="s">
        <v>235</v>
      </c>
      <c r="B103" s="87" t="s">
        <v>417</v>
      </c>
      <c r="C103" s="14">
        <v>16</v>
      </c>
      <c r="D103" s="14"/>
      <c r="E103" s="132">
        <f t="shared" si="1"/>
        <v>16</v>
      </c>
    </row>
    <row r="104" spans="1:5" ht="30" x14ac:dyDescent="0.25">
      <c r="A104" s="107" t="s">
        <v>236</v>
      </c>
      <c r="B104" s="21" t="s">
        <v>438</v>
      </c>
      <c r="C104" s="14">
        <v>20</v>
      </c>
      <c r="D104" s="14"/>
      <c r="E104" s="132">
        <f t="shared" si="1"/>
        <v>20</v>
      </c>
    </row>
    <row r="105" spans="1:5" ht="30" x14ac:dyDescent="0.25">
      <c r="A105" s="107" t="s">
        <v>237</v>
      </c>
      <c r="B105" s="21" t="s">
        <v>418</v>
      </c>
      <c r="C105" s="14">
        <f>C106+C107</f>
        <v>305</v>
      </c>
      <c r="D105" s="14">
        <f>D106+D107</f>
        <v>0</v>
      </c>
      <c r="E105" s="132">
        <f t="shared" si="1"/>
        <v>305</v>
      </c>
    </row>
    <row r="106" spans="1:5" ht="30" x14ac:dyDescent="0.25">
      <c r="A106" s="107" t="s">
        <v>238</v>
      </c>
      <c r="B106" s="87" t="s">
        <v>419</v>
      </c>
      <c r="C106" s="14">
        <v>245</v>
      </c>
      <c r="D106" s="14"/>
      <c r="E106" s="132">
        <f t="shared" si="1"/>
        <v>245</v>
      </c>
    </row>
    <row r="107" spans="1:5" ht="30" x14ac:dyDescent="0.25">
      <c r="A107" s="107" t="s">
        <v>239</v>
      </c>
      <c r="B107" s="87" t="s">
        <v>439</v>
      </c>
      <c r="C107" s="14">
        <v>60</v>
      </c>
      <c r="D107" s="14"/>
      <c r="E107" s="132">
        <f t="shared" si="1"/>
        <v>60</v>
      </c>
    </row>
    <row r="108" spans="1:5" s="1" customFormat="1" ht="30" x14ac:dyDescent="0.2">
      <c r="A108" s="133" t="s">
        <v>240</v>
      </c>
      <c r="B108" s="87" t="s">
        <v>112</v>
      </c>
      <c r="C108" s="14">
        <f>C109</f>
        <v>250</v>
      </c>
      <c r="D108" s="14">
        <f>D109</f>
        <v>0</v>
      </c>
      <c r="E108" s="132">
        <f t="shared" si="1"/>
        <v>250</v>
      </c>
    </row>
    <row r="109" spans="1:5" ht="30" x14ac:dyDescent="0.25">
      <c r="A109" s="107" t="s">
        <v>467</v>
      </c>
      <c r="B109" s="87" t="s">
        <v>103</v>
      </c>
      <c r="C109" s="14">
        <v>250</v>
      </c>
      <c r="D109" s="14"/>
      <c r="E109" s="132">
        <f t="shared" si="1"/>
        <v>250</v>
      </c>
    </row>
    <row r="110" spans="1:5" ht="60" x14ac:dyDescent="0.25">
      <c r="A110" s="107" t="s">
        <v>241</v>
      </c>
      <c r="B110" s="21" t="s">
        <v>134</v>
      </c>
      <c r="C110" s="14">
        <f>C111+C112+C113+C114+C115+C116</f>
        <v>99</v>
      </c>
      <c r="D110" s="14">
        <f>D111+D112+D113+D114+D115+D116</f>
        <v>0</v>
      </c>
      <c r="E110" s="132">
        <f t="shared" si="1"/>
        <v>99</v>
      </c>
    </row>
    <row r="111" spans="1:5" x14ac:dyDescent="0.25">
      <c r="A111" s="107" t="s">
        <v>452</v>
      </c>
      <c r="B111" s="21" t="s">
        <v>77</v>
      </c>
      <c r="C111" s="14">
        <v>20</v>
      </c>
      <c r="D111" s="14"/>
      <c r="E111" s="132">
        <f t="shared" si="1"/>
        <v>20</v>
      </c>
    </row>
    <row r="112" spans="1:5" ht="15" hidden="1" customHeight="1" x14ac:dyDescent="0.25">
      <c r="A112" s="107" t="s">
        <v>453</v>
      </c>
      <c r="B112" s="23" t="s">
        <v>124</v>
      </c>
      <c r="C112" s="14"/>
      <c r="D112" s="14"/>
      <c r="E112" s="132">
        <f t="shared" si="1"/>
        <v>0</v>
      </c>
    </row>
    <row r="113" spans="1:5" ht="30" x14ac:dyDescent="0.25">
      <c r="A113" s="107" t="s">
        <v>342</v>
      </c>
      <c r="B113" s="21" t="s">
        <v>78</v>
      </c>
      <c r="C113" s="14">
        <v>14</v>
      </c>
      <c r="D113" s="14"/>
      <c r="E113" s="132">
        <f t="shared" si="1"/>
        <v>14</v>
      </c>
    </row>
    <row r="114" spans="1:5" x14ac:dyDescent="0.25">
      <c r="A114" s="107" t="s">
        <v>242</v>
      </c>
      <c r="B114" s="21" t="s">
        <v>503</v>
      </c>
      <c r="C114" s="14">
        <v>30</v>
      </c>
      <c r="D114" s="14"/>
      <c r="E114" s="132">
        <f t="shared" si="1"/>
        <v>30</v>
      </c>
    </row>
    <row r="115" spans="1:5" x14ac:dyDescent="0.25">
      <c r="A115" s="107" t="s">
        <v>343</v>
      </c>
      <c r="B115" s="21" t="s">
        <v>21</v>
      </c>
      <c r="C115" s="14">
        <v>35</v>
      </c>
      <c r="D115" s="14"/>
      <c r="E115" s="132">
        <f t="shared" si="1"/>
        <v>35</v>
      </c>
    </row>
    <row r="116" spans="1:5" hidden="1" x14ac:dyDescent="0.25">
      <c r="A116" s="107" t="s">
        <v>243</v>
      </c>
      <c r="B116" s="21" t="s">
        <v>166</v>
      </c>
      <c r="C116" s="14">
        <f>C117</f>
        <v>0</v>
      </c>
      <c r="D116" s="14"/>
      <c r="E116" s="132">
        <f t="shared" si="1"/>
        <v>0</v>
      </c>
    </row>
    <row r="117" spans="1:5" ht="30" hidden="1" x14ac:dyDescent="0.25">
      <c r="A117" s="107" t="s">
        <v>244</v>
      </c>
      <c r="B117" s="21" t="s">
        <v>165</v>
      </c>
      <c r="C117" s="14"/>
      <c r="D117" s="14"/>
      <c r="E117" s="132">
        <f t="shared" si="1"/>
        <v>0</v>
      </c>
    </row>
    <row r="118" spans="1:5" ht="30" x14ac:dyDescent="0.25">
      <c r="A118" s="107" t="s">
        <v>466</v>
      </c>
      <c r="B118" s="87" t="s">
        <v>22</v>
      </c>
      <c r="C118" s="14">
        <v>1010</v>
      </c>
      <c r="D118" s="14"/>
      <c r="E118" s="132">
        <f t="shared" si="1"/>
        <v>1010</v>
      </c>
    </row>
    <row r="119" spans="1:5" x14ac:dyDescent="0.25">
      <c r="A119" s="107" t="s">
        <v>473</v>
      </c>
      <c r="B119" s="87" t="s">
        <v>501</v>
      </c>
      <c r="C119" s="14">
        <f>C120+C122</f>
        <v>1100</v>
      </c>
      <c r="D119" s="14">
        <f>D120+D122</f>
        <v>0</v>
      </c>
      <c r="E119" s="132">
        <f t="shared" si="1"/>
        <v>1100</v>
      </c>
    </row>
    <row r="120" spans="1:5" ht="30" hidden="1" x14ac:dyDescent="0.25">
      <c r="A120" s="107" t="s">
        <v>474</v>
      </c>
      <c r="B120" s="87" t="s">
        <v>110</v>
      </c>
      <c r="C120" s="14">
        <f>C121</f>
        <v>0</v>
      </c>
      <c r="D120" s="14"/>
      <c r="E120" s="132">
        <f t="shared" si="1"/>
        <v>0</v>
      </c>
    </row>
    <row r="121" spans="1:5" ht="30" hidden="1" x14ac:dyDescent="0.25">
      <c r="A121" s="107" t="s">
        <v>476</v>
      </c>
      <c r="B121" s="87" t="s">
        <v>109</v>
      </c>
      <c r="C121" s="14"/>
      <c r="D121" s="14"/>
      <c r="E121" s="132">
        <f t="shared" si="1"/>
        <v>0</v>
      </c>
    </row>
    <row r="122" spans="1:5" x14ac:dyDescent="0.25">
      <c r="A122" s="107" t="s">
        <v>475</v>
      </c>
      <c r="B122" s="87" t="s">
        <v>108</v>
      </c>
      <c r="C122" s="14">
        <v>1100</v>
      </c>
      <c r="D122" s="14"/>
      <c r="E122" s="132">
        <f t="shared" si="1"/>
        <v>1100</v>
      </c>
    </row>
    <row r="123" spans="1:5" ht="30" hidden="1" x14ac:dyDescent="0.25">
      <c r="A123" s="107" t="s">
        <v>145</v>
      </c>
      <c r="B123" s="87" t="s">
        <v>150</v>
      </c>
      <c r="C123" s="14"/>
      <c r="D123" s="14"/>
      <c r="E123" s="132">
        <f t="shared" si="1"/>
        <v>0</v>
      </c>
    </row>
    <row r="124" spans="1:5" ht="30" hidden="1" x14ac:dyDescent="0.25">
      <c r="A124" s="107" t="s">
        <v>143</v>
      </c>
      <c r="B124" s="87" t="s">
        <v>144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170</v>
      </c>
      <c r="B125" s="87" t="s">
        <v>168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169</v>
      </c>
      <c r="B126" s="87" t="s">
        <v>167</v>
      </c>
      <c r="C126" s="14"/>
      <c r="D126" s="14"/>
      <c r="E126" s="132">
        <f t="shared" si="1"/>
        <v>0</v>
      </c>
    </row>
    <row r="127" spans="1:5" x14ac:dyDescent="0.25">
      <c r="A127" s="107" t="s">
        <v>478</v>
      </c>
      <c r="B127" s="87" t="s">
        <v>420</v>
      </c>
      <c r="C127" s="14">
        <v>2</v>
      </c>
      <c r="D127" s="14"/>
      <c r="E127" s="132">
        <f t="shared" si="1"/>
        <v>2</v>
      </c>
    </row>
    <row r="128" spans="1:5" ht="30" x14ac:dyDescent="0.25">
      <c r="A128" s="107" t="s">
        <v>477</v>
      </c>
      <c r="B128" s="21" t="s">
        <v>111</v>
      </c>
      <c r="C128" s="14">
        <v>700</v>
      </c>
      <c r="D128" s="14"/>
      <c r="E128" s="132">
        <f t="shared" si="1"/>
        <v>700</v>
      </c>
    </row>
    <row r="129" spans="1:5" ht="15.75" customHeight="1" x14ac:dyDescent="0.25">
      <c r="A129" s="107" t="s">
        <v>245</v>
      </c>
      <c r="B129" s="21" t="s">
        <v>99</v>
      </c>
      <c r="C129" s="14">
        <v>20</v>
      </c>
      <c r="D129" s="14"/>
      <c r="E129" s="132">
        <f t="shared" si="1"/>
        <v>20</v>
      </c>
    </row>
    <row r="130" spans="1:5" x14ac:dyDescent="0.25">
      <c r="A130" s="104" t="s">
        <v>246</v>
      </c>
      <c r="B130" s="18" t="s">
        <v>7</v>
      </c>
      <c r="C130" s="14">
        <f>C131</f>
        <v>2879</v>
      </c>
      <c r="D130" s="14">
        <f>D131</f>
        <v>0</v>
      </c>
      <c r="E130" s="132">
        <f t="shared" si="1"/>
        <v>2879</v>
      </c>
    </row>
    <row r="131" spans="1:5" ht="30" x14ac:dyDescent="0.25">
      <c r="A131" s="107" t="s">
        <v>479</v>
      </c>
      <c r="B131" s="21" t="s">
        <v>20</v>
      </c>
      <c r="C131" s="14">
        <v>2879</v>
      </c>
      <c r="D131" s="14"/>
      <c r="E131" s="132">
        <f t="shared" si="1"/>
        <v>2879</v>
      </c>
    </row>
    <row r="132" spans="1:5" hidden="1" x14ac:dyDescent="0.25">
      <c r="A132" s="103" t="s">
        <v>11</v>
      </c>
      <c r="B132" s="17" t="s">
        <v>8</v>
      </c>
      <c r="C132" s="16">
        <f>C133</f>
        <v>0</v>
      </c>
      <c r="D132" s="14"/>
      <c r="E132" s="131">
        <f t="shared" si="1"/>
        <v>0</v>
      </c>
    </row>
    <row r="133" spans="1:5" hidden="1" x14ac:dyDescent="0.25">
      <c r="A133" s="108" t="s">
        <v>44</v>
      </c>
      <c r="B133" s="18" t="s">
        <v>9</v>
      </c>
      <c r="C133" s="14">
        <f>C134</f>
        <v>0</v>
      </c>
      <c r="D133" s="14"/>
      <c r="E133" s="131">
        <f t="shared" si="1"/>
        <v>0</v>
      </c>
    </row>
    <row r="134" spans="1:5" ht="13.5" hidden="1" customHeight="1" x14ac:dyDescent="0.25">
      <c r="A134" s="107" t="s">
        <v>17</v>
      </c>
      <c r="B134" s="87" t="s">
        <v>18</v>
      </c>
      <c r="C134" s="14"/>
      <c r="D134" s="14"/>
      <c r="E134" s="131">
        <f t="shared" si="1"/>
        <v>0</v>
      </c>
    </row>
    <row r="135" spans="1:5" x14ac:dyDescent="0.25">
      <c r="A135" s="109" t="s">
        <v>247</v>
      </c>
      <c r="B135" s="9" t="s">
        <v>12</v>
      </c>
      <c r="C135" s="26">
        <f>C136+C266+C261+C258</f>
        <v>948030.60000000009</v>
      </c>
      <c r="D135" s="26">
        <f>D136+D266+D261+D258</f>
        <v>131496.63</v>
      </c>
      <c r="E135" s="131">
        <f t="shared" si="1"/>
        <v>1079527.23</v>
      </c>
    </row>
    <row r="136" spans="1:5" ht="15" customHeight="1" x14ac:dyDescent="0.25">
      <c r="A136" s="110" t="s">
        <v>248</v>
      </c>
      <c r="B136" s="9" t="s">
        <v>492</v>
      </c>
      <c r="C136" s="16">
        <f>C137+C142+C201+C245</f>
        <v>952505.70000000007</v>
      </c>
      <c r="D136" s="16">
        <f>D137+D142+D201+D245</f>
        <v>131496.63</v>
      </c>
      <c r="E136" s="131">
        <f t="shared" si="1"/>
        <v>1084002.33</v>
      </c>
    </row>
    <row r="137" spans="1:5" x14ac:dyDescent="0.25">
      <c r="A137" s="110" t="s">
        <v>261</v>
      </c>
      <c r="B137" s="9" t="s">
        <v>159</v>
      </c>
      <c r="C137" s="16">
        <f>C138+C140</f>
        <v>80506.2</v>
      </c>
      <c r="D137" s="16">
        <f>D138+D140</f>
        <v>8748.4</v>
      </c>
      <c r="E137" s="131">
        <f t="shared" si="1"/>
        <v>89254.599999999991</v>
      </c>
    </row>
    <row r="138" spans="1:5" x14ac:dyDescent="0.25">
      <c r="A138" s="111" t="s">
        <v>262</v>
      </c>
      <c r="B138" s="5" t="s">
        <v>29</v>
      </c>
      <c r="C138" s="14">
        <f>C139</f>
        <v>51314.1</v>
      </c>
      <c r="D138" s="14">
        <f>D139</f>
        <v>0</v>
      </c>
      <c r="E138" s="132">
        <f t="shared" si="1"/>
        <v>51314.1</v>
      </c>
    </row>
    <row r="139" spans="1:5" x14ac:dyDescent="0.25">
      <c r="A139" s="112" t="s">
        <v>263</v>
      </c>
      <c r="B139" s="21" t="s">
        <v>30</v>
      </c>
      <c r="C139" s="14">
        <v>51314.1</v>
      </c>
      <c r="D139" s="14"/>
      <c r="E139" s="132">
        <f t="shared" si="1"/>
        <v>51314.1</v>
      </c>
    </row>
    <row r="140" spans="1:5" x14ac:dyDescent="0.25">
      <c r="A140" s="112" t="s">
        <v>264</v>
      </c>
      <c r="B140" s="21" t="s">
        <v>82</v>
      </c>
      <c r="C140" s="14">
        <f>C141</f>
        <v>29192.1</v>
      </c>
      <c r="D140" s="14">
        <f>D141</f>
        <v>8748.4</v>
      </c>
      <c r="E140" s="132">
        <f t="shared" si="1"/>
        <v>37940.5</v>
      </c>
    </row>
    <row r="141" spans="1:5" x14ac:dyDescent="0.25">
      <c r="A141" s="112" t="s">
        <v>265</v>
      </c>
      <c r="B141" s="21" t="s">
        <v>83</v>
      </c>
      <c r="C141" s="14">
        <v>29192.1</v>
      </c>
      <c r="D141" s="14">
        <v>8748.4</v>
      </c>
      <c r="E141" s="132">
        <f t="shared" si="1"/>
        <v>37940.5</v>
      </c>
    </row>
    <row r="142" spans="1:5" ht="14.25" customHeight="1" x14ac:dyDescent="0.25">
      <c r="A142" s="109" t="s">
        <v>266</v>
      </c>
      <c r="B142" s="22" t="s">
        <v>100</v>
      </c>
      <c r="C142" s="16">
        <f>C145+C149+C151+C157+C159+C162+C164+C171+C173+C175+C183+C181+C177+C179</f>
        <v>84010.3</v>
      </c>
      <c r="D142" s="16">
        <f>D145+D149+D151+D157+D159+D162+D164+D171+D173+D175+D183+D181+D177+D179</f>
        <v>6644.53</v>
      </c>
      <c r="E142" s="131">
        <f t="shared" si="1"/>
        <v>90654.83</v>
      </c>
    </row>
    <row r="143" spans="1:5" ht="15" hidden="1" customHeight="1" x14ac:dyDescent="0.25">
      <c r="A143" s="113"/>
      <c r="B143" s="21"/>
      <c r="C143" s="14"/>
      <c r="D143" s="14"/>
      <c r="E143" s="131">
        <f t="shared" ref="E143:E212" si="2">C143+D143</f>
        <v>0</v>
      </c>
    </row>
    <row r="144" spans="1:5" ht="15" hidden="1" customHeight="1" x14ac:dyDescent="0.25">
      <c r="A144" s="113"/>
      <c r="B144" s="21"/>
      <c r="C144" s="14"/>
      <c r="D144" s="14"/>
      <c r="E144" s="131">
        <f t="shared" si="2"/>
        <v>0</v>
      </c>
    </row>
    <row r="145" spans="1:5" ht="15" hidden="1" customHeight="1" x14ac:dyDescent="0.25">
      <c r="A145" s="114" t="s">
        <v>506</v>
      </c>
      <c r="B145" s="21" t="s">
        <v>52</v>
      </c>
      <c r="C145" s="14">
        <f>C146</f>
        <v>0</v>
      </c>
      <c r="D145" s="14">
        <f>D146</f>
        <v>0</v>
      </c>
      <c r="E145" s="131">
        <f t="shared" si="2"/>
        <v>0</v>
      </c>
    </row>
    <row r="146" spans="1:5" ht="15" hidden="1" customHeight="1" x14ac:dyDescent="0.25">
      <c r="A146" s="114" t="s">
        <v>507</v>
      </c>
      <c r="B146" s="21" t="s">
        <v>163</v>
      </c>
      <c r="C146" s="14"/>
      <c r="D146" s="14"/>
      <c r="E146" s="131">
        <f t="shared" si="2"/>
        <v>0</v>
      </c>
    </row>
    <row r="147" spans="1:5" ht="15" hidden="1" customHeight="1" x14ac:dyDescent="0.25">
      <c r="A147" s="113" t="s">
        <v>296</v>
      </c>
      <c r="B147" s="21" t="s">
        <v>63</v>
      </c>
      <c r="C147" s="14">
        <f>C148</f>
        <v>0</v>
      </c>
      <c r="D147" s="14">
        <f>D148</f>
        <v>0</v>
      </c>
      <c r="E147" s="131">
        <f t="shared" si="2"/>
        <v>0</v>
      </c>
    </row>
    <row r="148" spans="1:5" ht="15" hidden="1" customHeight="1" x14ac:dyDescent="0.25">
      <c r="A148" s="113" t="s">
        <v>295</v>
      </c>
      <c r="B148" s="21" t="s">
        <v>58</v>
      </c>
      <c r="C148" s="14"/>
      <c r="D148" s="14"/>
      <c r="E148" s="131">
        <f t="shared" si="2"/>
        <v>0</v>
      </c>
    </row>
    <row r="149" spans="1:5" ht="15" hidden="1" customHeight="1" x14ac:dyDescent="0.25">
      <c r="A149" s="114" t="s">
        <v>297</v>
      </c>
      <c r="B149" s="21" t="s">
        <v>107</v>
      </c>
      <c r="C149" s="14">
        <f>C150</f>
        <v>0</v>
      </c>
      <c r="D149" s="14">
        <f>D150</f>
        <v>0</v>
      </c>
      <c r="E149" s="131">
        <f t="shared" si="2"/>
        <v>0</v>
      </c>
    </row>
    <row r="150" spans="1:5" ht="15" hidden="1" customHeight="1" x14ac:dyDescent="0.25">
      <c r="A150" s="114" t="s">
        <v>298</v>
      </c>
      <c r="B150" s="21" t="s">
        <v>432</v>
      </c>
      <c r="C150" s="14">
        <v>0</v>
      </c>
      <c r="D150" s="14"/>
      <c r="E150" s="131">
        <f t="shared" si="2"/>
        <v>0</v>
      </c>
    </row>
    <row r="151" spans="1:5" ht="15" hidden="1" customHeight="1" x14ac:dyDescent="0.25">
      <c r="A151" s="114" t="s">
        <v>299</v>
      </c>
      <c r="B151" s="21" t="s">
        <v>350</v>
      </c>
      <c r="C151" s="14">
        <f>C152</f>
        <v>0</v>
      </c>
      <c r="D151" s="14">
        <f>D152</f>
        <v>0</v>
      </c>
      <c r="E151" s="131">
        <f t="shared" si="2"/>
        <v>0</v>
      </c>
    </row>
    <row r="152" spans="1:5" ht="15" hidden="1" customHeight="1" x14ac:dyDescent="0.25">
      <c r="A152" s="114" t="s">
        <v>300</v>
      </c>
      <c r="B152" s="21" t="s">
        <v>352</v>
      </c>
      <c r="C152" s="31">
        <f>C153+C154+C155+C156</f>
        <v>0</v>
      </c>
      <c r="D152" s="31">
        <f>D153+D154+D155+D156</f>
        <v>0</v>
      </c>
      <c r="E152" s="131">
        <f t="shared" si="2"/>
        <v>0</v>
      </c>
    </row>
    <row r="153" spans="1:5" ht="15" hidden="1" customHeight="1" x14ac:dyDescent="0.25">
      <c r="A153" s="114" t="s">
        <v>300</v>
      </c>
      <c r="B153" s="21" t="s">
        <v>459</v>
      </c>
      <c r="C153" s="31">
        <v>0</v>
      </c>
      <c r="D153" s="31">
        <v>0</v>
      </c>
      <c r="E153" s="131">
        <f t="shared" si="2"/>
        <v>0</v>
      </c>
    </row>
    <row r="154" spans="1:5" ht="15" hidden="1" customHeight="1" x14ac:dyDescent="0.25">
      <c r="A154" s="114" t="s">
        <v>300</v>
      </c>
      <c r="B154" s="21" t="s">
        <v>460</v>
      </c>
      <c r="C154" s="31"/>
      <c r="D154" s="31"/>
      <c r="E154" s="131">
        <f t="shared" si="2"/>
        <v>0</v>
      </c>
    </row>
    <row r="155" spans="1:5" ht="15" hidden="1" customHeight="1" x14ac:dyDescent="0.25">
      <c r="A155" s="114" t="s">
        <v>300</v>
      </c>
      <c r="B155" s="21" t="s">
        <v>92</v>
      </c>
      <c r="C155" s="31"/>
      <c r="D155" s="31"/>
      <c r="E155" s="131">
        <f t="shared" si="2"/>
        <v>0</v>
      </c>
    </row>
    <row r="156" spans="1:5" ht="15" hidden="1" customHeight="1" x14ac:dyDescent="0.25">
      <c r="A156" s="114" t="s">
        <v>300</v>
      </c>
      <c r="B156" s="21" t="s">
        <v>162</v>
      </c>
      <c r="C156" s="31">
        <v>0</v>
      </c>
      <c r="D156" s="31">
        <v>0</v>
      </c>
      <c r="E156" s="131">
        <f t="shared" si="2"/>
        <v>0</v>
      </c>
    </row>
    <row r="157" spans="1:5" ht="15" hidden="1" customHeight="1" x14ac:dyDescent="0.25">
      <c r="A157" s="114" t="s">
        <v>310</v>
      </c>
      <c r="B157" s="21" t="s">
        <v>311</v>
      </c>
      <c r="C157" s="31">
        <f>C158</f>
        <v>0</v>
      </c>
      <c r="D157" s="31">
        <f>D158</f>
        <v>0</v>
      </c>
      <c r="E157" s="131">
        <f t="shared" si="2"/>
        <v>0</v>
      </c>
    </row>
    <row r="158" spans="1:5" s="3" customFormat="1" ht="15" hidden="1" customHeight="1" x14ac:dyDescent="0.25">
      <c r="A158" s="114" t="s">
        <v>306</v>
      </c>
      <c r="B158" s="32" t="s">
        <v>142</v>
      </c>
      <c r="C158" s="31"/>
      <c r="D158" s="31"/>
      <c r="E158" s="131">
        <f t="shared" si="2"/>
        <v>0</v>
      </c>
    </row>
    <row r="159" spans="1:5" s="3" customFormat="1" ht="15" hidden="1" customHeight="1" x14ac:dyDescent="0.25">
      <c r="A159" s="114" t="s">
        <v>312</v>
      </c>
      <c r="B159" s="32" t="s">
        <v>399</v>
      </c>
      <c r="C159" s="31">
        <f t="shared" ref="C159:D159" si="3">C160</f>
        <v>0</v>
      </c>
      <c r="D159" s="31">
        <f t="shared" si="3"/>
        <v>0</v>
      </c>
      <c r="E159" s="131">
        <f t="shared" si="2"/>
        <v>0</v>
      </c>
    </row>
    <row r="160" spans="1:5" ht="15" hidden="1" customHeight="1" x14ac:dyDescent="0.25">
      <c r="A160" s="114" t="s">
        <v>307</v>
      </c>
      <c r="B160" s="21" t="s">
        <v>400</v>
      </c>
      <c r="C160" s="31"/>
      <c r="D160" s="31"/>
      <c r="E160" s="131">
        <f t="shared" si="2"/>
        <v>0</v>
      </c>
    </row>
    <row r="161" spans="1:5" s="3" customFormat="1" ht="15" hidden="1" customHeight="1" x14ac:dyDescent="0.25">
      <c r="A161" s="115" t="s">
        <v>294</v>
      </c>
      <c r="B161" s="32" t="s">
        <v>121</v>
      </c>
      <c r="C161" s="31"/>
      <c r="D161" s="31"/>
      <c r="E161" s="131">
        <f t="shared" si="2"/>
        <v>0</v>
      </c>
    </row>
    <row r="162" spans="1:5" ht="15" hidden="1" customHeight="1" x14ac:dyDescent="0.25">
      <c r="A162" s="116" t="s">
        <v>313</v>
      </c>
      <c r="B162" s="21" t="s">
        <v>315</v>
      </c>
      <c r="C162" s="31">
        <f>C163</f>
        <v>0</v>
      </c>
      <c r="D162" s="31">
        <f>D163</f>
        <v>0</v>
      </c>
      <c r="E162" s="131">
        <f t="shared" si="2"/>
        <v>0</v>
      </c>
    </row>
    <row r="163" spans="1:5" s="3" customFormat="1" ht="15" hidden="1" customHeight="1" x14ac:dyDescent="0.25">
      <c r="A163" s="116" t="s">
        <v>308</v>
      </c>
      <c r="B163" s="32" t="s">
        <v>316</v>
      </c>
      <c r="C163" s="31"/>
      <c r="D163" s="31"/>
      <c r="E163" s="131">
        <f t="shared" si="2"/>
        <v>0</v>
      </c>
    </row>
    <row r="164" spans="1:5" s="3" customFormat="1" ht="15" hidden="1" customHeight="1" x14ac:dyDescent="0.25">
      <c r="A164" s="114" t="s">
        <v>314</v>
      </c>
      <c r="B164" s="32" t="s">
        <v>401</v>
      </c>
      <c r="C164" s="31">
        <f>C165</f>
        <v>0</v>
      </c>
      <c r="D164" s="31">
        <f>D165</f>
        <v>0</v>
      </c>
      <c r="E164" s="131">
        <f t="shared" si="2"/>
        <v>0</v>
      </c>
    </row>
    <row r="165" spans="1:5" ht="15" hidden="1" customHeight="1" x14ac:dyDescent="0.25">
      <c r="A165" s="114" t="s">
        <v>309</v>
      </c>
      <c r="B165" s="21" t="s">
        <v>402</v>
      </c>
      <c r="C165" s="31"/>
      <c r="D165" s="31"/>
      <c r="E165" s="131">
        <f t="shared" si="2"/>
        <v>0</v>
      </c>
    </row>
    <row r="166" spans="1:5" s="3" customFormat="1" ht="15" hidden="1" customHeight="1" x14ac:dyDescent="0.25">
      <c r="A166" s="115" t="s">
        <v>293</v>
      </c>
      <c r="B166" s="32" t="s">
        <v>122</v>
      </c>
      <c r="C166" s="31">
        <v>0</v>
      </c>
      <c r="D166" s="31"/>
      <c r="E166" s="131">
        <f t="shared" si="2"/>
        <v>0</v>
      </c>
    </row>
    <row r="167" spans="1:5" ht="15" hidden="1" customHeight="1" x14ac:dyDescent="0.25">
      <c r="A167" s="113" t="s">
        <v>253</v>
      </c>
      <c r="B167" s="21" t="s">
        <v>86</v>
      </c>
      <c r="C167" s="31">
        <f>C168</f>
        <v>0</v>
      </c>
      <c r="D167" s="31">
        <f>D168</f>
        <v>0</v>
      </c>
      <c r="E167" s="131">
        <f t="shared" si="2"/>
        <v>0</v>
      </c>
    </row>
    <row r="168" spans="1:5" ht="15" hidden="1" customHeight="1" x14ac:dyDescent="0.25">
      <c r="A168" s="113" t="s">
        <v>254</v>
      </c>
      <c r="B168" s="21" t="s">
        <v>87</v>
      </c>
      <c r="C168" s="31"/>
      <c r="D168" s="31"/>
      <c r="E168" s="131">
        <f t="shared" si="2"/>
        <v>0</v>
      </c>
    </row>
    <row r="169" spans="1:5" ht="15" hidden="1" customHeight="1" x14ac:dyDescent="0.25">
      <c r="A169" s="113" t="s">
        <v>255</v>
      </c>
      <c r="B169" s="21" t="s">
        <v>88</v>
      </c>
      <c r="C169" s="31">
        <f>C170</f>
        <v>0</v>
      </c>
      <c r="D169" s="31">
        <f>D170</f>
        <v>0</v>
      </c>
      <c r="E169" s="131">
        <f t="shared" si="2"/>
        <v>0</v>
      </c>
    </row>
    <row r="170" spans="1:5" ht="15" hidden="1" customHeight="1" x14ac:dyDescent="0.25">
      <c r="A170" s="113" t="s">
        <v>256</v>
      </c>
      <c r="B170" s="21" t="s">
        <v>89</v>
      </c>
      <c r="C170" s="31"/>
      <c r="D170" s="31"/>
      <c r="E170" s="131">
        <f t="shared" si="2"/>
        <v>0</v>
      </c>
    </row>
    <row r="171" spans="1:5" ht="15" hidden="1" customHeight="1" x14ac:dyDescent="0.25">
      <c r="A171" s="114" t="s">
        <v>304</v>
      </c>
      <c r="B171" s="21" t="s">
        <v>123</v>
      </c>
      <c r="C171" s="31">
        <f>C172</f>
        <v>0</v>
      </c>
      <c r="D171" s="31">
        <f>D172</f>
        <v>0</v>
      </c>
      <c r="E171" s="131">
        <f t="shared" si="2"/>
        <v>0</v>
      </c>
    </row>
    <row r="172" spans="1:5" ht="15" hidden="1" customHeight="1" x14ac:dyDescent="0.25">
      <c r="A172" s="114" t="s">
        <v>305</v>
      </c>
      <c r="B172" s="21" t="s">
        <v>141</v>
      </c>
      <c r="C172" s="31"/>
      <c r="D172" s="31"/>
      <c r="E172" s="131">
        <f t="shared" si="2"/>
        <v>0</v>
      </c>
    </row>
    <row r="173" spans="1:5" ht="30" x14ac:dyDescent="0.25">
      <c r="A173" s="114" t="s">
        <v>454</v>
      </c>
      <c r="B173" s="21" t="s">
        <v>546</v>
      </c>
      <c r="C173" s="31">
        <f>C174</f>
        <v>0</v>
      </c>
      <c r="D173" s="31">
        <f>D174</f>
        <v>1035.7</v>
      </c>
      <c r="E173" s="132">
        <f t="shared" si="2"/>
        <v>1035.7</v>
      </c>
    </row>
    <row r="174" spans="1:5" ht="30" x14ac:dyDescent="0.25">
      <c r="A174" s="114" t="s">
        <v>482</v>
      </c>
      <c r="B174" s="21" t="s">
        <v>484</v>
      </c>
      <c r="C174" s="31"/>
      <c r="D174" s="31">
        <v>1035.7</v>
      </c>
      <c r="E174" s="132">
        <f t="shared" si="2"/>
        <v>1035.7</v>
      </c>
    </row>
    <row r="175" spans="1:5" ht="15" customHeight="1" x14ac:dyDescent="0.25">
      <c r="A175" s="114" t="s">
        <v>318</v>
      </c>
      <c r="B175" s="21" t="s">
        <v>320</v>
      </c>
      <c r="C175" s="14">
        <f>C176</f>
        <v>283</v>
      </c>
      <c r="D175" s="14">
        <f>D176</f>
        <v>0</v>
      </c>
      <c r="E175" s="132">
        <f t="shared" si="2"/>
        <v>283</v>
      </c>
    </row>
    <row r="176" spans="1:5" ht="15" customHeight="1" x14ac:dyDescent="0.25">
      <c r="A176" s="114" t="s">
        <v>319</v>
      </c>
      <c r="B176" s="21" t="s">
        <v>321</v>
      </c>
      <c r="C176" s="14">
        <v>283</v>
      </c>
      <c r="D176" s="14"/>
      <c r="E176" s="132">
        <f t="shared" si="2"/>
        <v>283</v>
      </c>
    </row>
    <row r="177" spans="1:5" ht="30" x14ac:dyDescent="0.25">
      <c r="A177" s="30" t="s">
        <v>542</v>
      </c>
      <c r="B177" s="21" t="s">
        <v>544</v>
      </c>
      <c r="C177" s="14">
        <f>C178</f>
        <v>0</v>
      </c>
      <c r="D177" s="14">
        <f>D178</f>
        <v>38.33</v>
      </c>
      <c r="E177" s="132">
        <f t="shared" si="2"/>
        <v>38.33</v>
      </c>
    </row>
    <row r="178" spans="1:5" ht="30" x14ac:dyDescent="0.25">
      <c r="A178" s="30" t="s">
        <v>543</v>
      </c>
      <c r="B178" s="21" t="s">
        <v>545</v>
      </c>
      <c r="C178" s="14"/>
      <c r="D178" s="14">
        <v>38.33</v>
      </c>
      <c r="E178" s="132">
        <f t="shared" si="2"/>
        <v>38.33</v>
      </c>
    </row>
    <row r="179" spans="1:5" ht="30" hidden="1" customHeight="1" x14ac:dyDescent="0.25">
      <c r="A179" s="114" t="s">
        <v>536</v>
      </c>
      <c r="B179" s="21" t="s">
        <v>538</v>
      </c>
      <c r="C179" s="14">
        <f>C180</f>
        <v>0</v>
      </c>
      <c r="D179" s="14">
        <f>D180</f>
        <v>0</v>
      </c>
      <c r="E179" s="132">
        <f t="shared" si="2"/>
        <v>0</v>
      </c>
    </row>
    <row r="180" spans="1:5" ht="30" hidden="1" customHeight="1" x14ac:dyDescent="0.25">
      <c r="A180" s="114" t="s">
        <v>537</v>
      </c>
      <c r="B180" s="21" t="s">
        <v>539</v>
      </c>
      <c r="C180" s="14"/>
      <c r="D180" s="14"/>
      <c r="E180" s="132">
        <f t="shared" si="2"/>
        <v>0</v>
      </c>
    </row>
    <row r="181" spans="1:5" ht="45" hidden="1" x14ac:dyDescent="0.25">
      <c r="A181" s="114" t="s">
        <v>329</v>
      </c>
      <c r="B181" s="21" t="s">
        <v>327</v>
      </c>
      <c r="C181" s="14">
        <f>C182</f>
        <v>0</v>
      </c>
      <c r="D181" s="14">
        <f>D182</f>
        <v>0</v>
      </c>
      <c r="E181" s="131">
        <f t="shared" si="2"/>
        <v>0</v>
      </c>
    </row>
    <row r="182" spans="1:5" ht="45" hidden="1" x14ac:dyDescent="0.25">
      <c r="A182" s="114" t="s">
        <v>328</v>
      </c>
      <c r="B182" s="21" t="s">
        <v>330</v>
      </c>
      <c r="C182" s="14"/>
      <c r="D182" s="14"/>
      <c r="E182" s="131">
        <f t="shared" si="2"/>
        <v>0</v>
      </c>
    </row>
    <row r="183" spans="1:5" x14ac:dyDescent="0.25">
      <c r="A183" s="114" t="s">
        <v>267</v>
      </c>
      <c r="B183" s="21" t="s">
        <v>19</v>
      </c>
      <c r="C183" s="14">
        <f>C184</f>
        <v>83727.3</v>
      </c>
      <c r="D183" s="14">
        <f>D184</f>
        <v>5570.5</v>
      </c>
      <c r="E183" s="132">
        <f t="shared" si="2"/>
        <v>89297.8</v>
      </c>
    </row>
    <row r="184" spans="1:5" ht="14.25" customHeight="1" x14ac:dyDescent="0.25">
      <c r="A184" s="114" t="s">
        <v>268</v>
      </c>
      <c r="B184" s="21" t="s">
        <v>31</v>
      </c>
      <c r="C184" s="14">
        <f>SUM(C185:C200)</f>
        <v>83727.3</v>
      </c>
      <c r="D184" s="14">
        <f>SUM(D185:D200)</f>
        <v>5570.5</v>
      </c>
      <c r="E184" s="132">
        <f t="shared" si="2"/>
        <v>89297.8</v>
      </c>
    </row>
    <row r="185" spans="1:5" ht="45" x14ac:dyDescent="0.25">
      <c r="A185" s="114" t="s">
        <v>268</v>
      </c>
      <c r="B185" s="21" t="s">
        <v>404</v>
      </c>
      <c r="C185" s="14"/>
      <c r="D185" s="14">
        <v>1643.2</v>
      </c>
      <c r="E185" s="132">
        <f t="shared" si="2"/>
        <v>1643.2</v>
      </c>
    </row>
    <row r="186" spans="1:5" x14ac:dyDescent="0.25">
      <c r="A186" s="114" t="s">
        <v>268</v>
      </c>
      <c r="B186" s="21" t="s">
        <v>95</v>
      </c>
      <c r="C186" s="14">
        <v>2152.1999999999998</v>
      </c>
      <c r="D186" s="14">
        <v>-146.5</v>
      </c>
      <c r="E186" s="132">
        <f t="shared" si="2"/>
        <v>2005.6999999999998</v>
      </c>
    </row>
    <row r="187" spans="1:5" ht="30" x14ac:dyDescent="0.25">
      <c r="A187" s="114" t="s">
        <v>268</v>
      </c>
      <c r="B187" s="21" t="s">
        <v>489</v>
      </c>
      <c r="C187" s="14">
        <v>2528</v>
      </c>
      <c r="D187" s="14"/>
      <c r="E187" s="132">
        <f t="shared" si="2"/>
        <v>2528</v>
      </c>
    </row>
    <row r="188" spans="1:5" ht="14.25" customHeight="1" x14ac:dyDescent="0.25">
      <c r="A188" s="114" t="s">
        <v>268</v>
      </c>
      <c r="B188" s="21" t="s">
        <v>292</v>
      </c>
      <c r="C188" s="14">
        <v>14049.6</v>
      </c>
      <c r="D188" s="14"/>
      <c r="E188" s="132">
        <f t="shared" si="2"/>
        <v>14049.6</v>
      </c>
    </row>
    <row r="189" spans="1:5" ht="30" hidden="1" x14ac:dyDescent="0.25">
      <c r="A189" s="114" t="s">
        <v>268</v>
      </c>
      <c r="B189" s="21" t="s">
        <v>403</v>
      </c>
      <c r="C189" s="14">
        <v>0</v>
      </c>
      <c r="D189" s="14"/>
      <c r="E189" s="132">
        <f t="shared" si="2"/>
        <v>0</v>
      </c>
    </row>
    <row r="190" spans="1:5" ht="32.25" hidden="1" customHeight="1" x14ac:dyDescent="0.25">
      <c r="A190" s="114" t="s">
        <v>268</v>
      </c>
      <c r="B190" s="21" t="s">
        <v>457</v>
      </c>
      <c r="C190" s="14"/>
      <c r="D190" s="14"/>
      <c r="E190" s="132">
        <f t="shared" si="2"/>
        <v>0</v>
      </c>
    </row>
    <row r="191" spans="1:5" hidden="1" x14ac:dyDescent="0.25">
      <c r="A191" s="114" t="s">
        <v>268</v>
      </c>
      <c r="B191" s="21" t="s">
        <v>120</v>
      </c>
      <c r="C191" s="14"/>
      <c r="D191" s="14"/>
      <c r="E191" s="132">
        <f t="shared" si="2"/>
        <v>0</v>
      </c>
    </row>
    <row r="192" spans="1:5" ht="30" hidden="1" x14ac:dyDescent="0.25">
      <c r="A192" s="114" t="s">
        <v>268</v>
      </c>
      <c r="B192" s="21" t="s">
        <v>456</v>
      </c>
      <c r="C192" s="14"/>
      <c r="D192" s="14"/>
      <c r="E192" s="132">
        <f t="shared" si="2"/>
        <v>0</v>
      </c>
    </row>
    <row r="193" spans="1:5" hidden="1" x14ac:dyDescent="0.25">
      <c r="A193" s="114" t="s">
        <v>268</v>
      </c>
      <c r="B193" s="21" t="s">
        <v>79</v>
      </c>
      <c r="C193" s="14"/>
      <c r="D193" s="14"/>
      <c r="E193" s="132">
        <f t="shared" si="2"/>
        <v>0</v>
      </c>
    </row>
    <row r="194" spans="1:5" ht="30" x14ac:dyDescent="0.25">
      <c r="A194" s="114" t="s">
        <v>268</v>
      </c>
      <c r="B194" s="21" t="s">
        <v>324</v>
      </c>
      <c r="C194" s="14">
        <v>55.3</v>
      </c>
      <c r="D194" s="14">
        <v>-38.299999999999997</v>
      </c>
      <c r="E194" s="132">
        <f t="shared" si="2"/>
        <v>17</v>
      </c>
    </row>
    <row r="195" spans="1:5" ht="29.25" customHeight="1" x14ac:dyDescent="0.25">
      <c r="A195" s="114" t="s">
        <v>268</v>
      </c>
      <c r="B195" s="21" t="s">
        <v>260</v>
      </c>
      <c r="C195" s="14">
        <v>20531</v>
      </c>
      <c r="D195" s="14">
        <v>-138</v>
      </c>
      <c r="E195" s="132">
        <f t="shared" si="2"/>
        <v>20393</v>
      </c>
    </row>
    <row r="196" spans="1:5" ht="15" hidden="1" customHeight="1" x14ac:dyDescent="0.25">
      <c r="A196" s="114" t="s">
        <v>268</v>
      </c>
      <c r="B196" s="21" t="s">
        <v>139</v>
      </c>
      <c r="C196" s="14"/>
      <c r="D196" s="14"/>
      <c r="E196" s="132">
        <f t="shared" si="2"/>
        <v>0</v>
      </c>
    </row>
    <row r="197" spans="1:5" ht="45" x14ac:dyDescent="0.25">
      <c r="A197" s="114" t="s">
        <v>268</v>
      </c>
      <c r="B197" s="21" t="s">
        <v>549</v>
      </c>
      <c r="C197" s="14">
        <v>0</v>
      </c>
      <c r="D197" s="14">
        <f>293+500+290+296</f>
        <v>1379</v>
      </c>
      <c r="E197" s="132">
        <f t="shared" si="2"/>
        <v>1379</v>
      </c>
    </row>
    <row r="198" spans="1:5" ht="30" x14ac:dyDescent="0.25">
      <c r="A198" s="114" t="s">
        <v>268</v>
      </c>
      <c r="B198" s="21" t="s">
        <v>540</v>
      </c>
      <c r="C198" s="14">
        <v>2003</v>
      </c>
      <c r="D198" s="14"/>
      <c r="E198" s="132">
        <f t="shared" si="2"/>
        <v>2003</v>
      </c>
    </row>
    <row r="199" spans="1:5" ht="30" x14ac:dyDescent="0.25">
      <c r="A199" s="114" t="s">
        <v>268</v>
      </c>
      <c r="B199" s="21" t="s">
        <v>532</v>
      </c>
      <c r="C199" s="14">
        <v>36966.6</v>
      </c>
      <c r="D199" s="14"/>
      <c r="E199" s="132">
        <f>C199+D199</f>
        <v>36966.6</v>
      </c>
    </row>
    <row r="200" spans="1:5" ht="45" x14ac:dyDescent="0.25">
      <c r="A200" s="114" t="s">
        <v>268</v>
      </c>
      <c r="B200" s="21" t="s">
        <v>531</v>
      </c>
      <c r="C200" s="14">
        <v>5441.6</v>
      </c>
      <c r="D200" s="14">
        <v>2871.1</v>
      </c>
      <c r="E200" s="132">
        <f t="shared" si="2"/>
        <v>8312.7000000000007</v>
      </c>
    </row>
    <row r="201" spans="1:5" x14ac:dyDescent="0.25">
      <c r="A201" s="109" t="s">
        <v>269</v>
      </c>
      <c r="B201" s="9" t="s">
        <v>160</v>
      </c>
      <c r="C201" s="16">
        <f>C202+C206+C208+C210+C227+C231+C241+C221+C233+C235+C237+C239+C229</f>
        <v>787973.10000000009</v>
      </c>
      <c r="D201" s="16">
        <f>D202+D206+D208+D210+D227+D231+D241+D221+D233+D235+D237+D239+D229</f>
        <v>116062.1</v>
      </c>
      <c r="E201" s="131">
        <f t="shared" si="2"/>
        <v>904035.20000000007</v>
      </c>
    </row>
    <row r="202" spans="1:5" hidden="1" x14ac:dyDescent="0.25">
      <c r="A202" s="114"/>
      <c r="B202" s="21"/>
      <c r="C202" s="14"/>
      <c r="D202" s="14"/>
      <c r="E202" s="131">
        <f t="shared" si="2"/>
        <v>0</v>
      </c>
    </row>
    <row r="203" spans="1:5" hidden="1" x14ac:dyDescent="0.25">
      <c r="A203" s="114"/>
      <c r="B203" s="21"/>
      <c r="C203" s="14"/>
      <c r="D203" s="14"/>
      <c r="E203" s="131">
        <f t="shared" si="2"/>
        <v>0</v>
      </c>
    </row>
    <row r="204" spans="1:5" s="81" customFormat="1" hidden="1" x14ac:dyDescent="0.25">
      <c r="A204" s="117"/>
      <c r="B204" s="91"/>
      <c r="C204" s="83"/>
      <c r="D204" s="134"/>
      <c r="E204" s="131">
        <f t="shared" si="2"/>
        <v>0</v>
      </c>
    </row>
    <row r="205" spans="1:5" s="81" customFormat="1" hidden="1" x14ac:dyDescent="0.25">
      <c r="A205" s="117"/>
      <c r="B205" s="91"/>
      <c r="C205" s="83"/>
      <c r="D205" s="134"/>
      <c r="E205" s="131">
        <f t="shared" si="2"/>
        <v>0</v>
      </c>
    </row>
    <row r="206" spans="1:5" hidden="1" x14ac:dyDescent="0.25">
      <c r="A206" s="114"/>
      <c r="B206" s="21"/>
      <c r="C206" s="14"/>
      <c r="D206" s="14"/>
      <c r="E206" s="131">
        <f t="shared" si="2"/>
        <v>0</v>
      </c>
    </row>
    <row r="207" spans="1:5" hidden="1" x14ac:dyDescent="0.25">
      <c r="A207" s="114"/>
      <c r="B207" s="21"/>
      <c r="C207" s="14"/>
      <c r="D207" s="14"/>
      <c r="E207" s="131">
        <f t="shared" si="2"/>
        <v>0</v>
      </c>
    </row>
    <row r="208" spans="1:5" hidden="1" x14ac:dyDescent="0.25">
      <c r="A208" s="114"/>
      <c r="B208" s="21"/>
      <c r="C208" s="14">
        <f>C209</f>
        <v>0</v>
      </c>
      <c r="D208" s="14">
        <f>D209</f>
        <v>0</v>
      </c>
      <c r="E208" s="131">
        <f t="shared" si="2"/>
        <v>0</v>
      </c>
    </row>
    <row r="209" spans="1:5" hidden="1" x14ac:dyDescent="0.25">
      <c r="A209" s="114"/>
      <c r="B209" s="21"/>
      <c r="C209" s="14">
        <v>0</v>
      </c>
      <c r="D209" s="14"/>
      <c r="E209" s="131">
        <f t="shared" si="2"/>
        <v>0</v>
      </c>
    </row>
    <row r="210" spans="1:5" x14ac:dyDescent="0.25">
      <c r="A210" s="114" t="s">
        <v>276</v>
      </c>
      <c r="B210" s="21" t="s">
        <v>37</v>
      </c>
      <c r="C210" s="14">
        <f>C211</f>
        <v>34711.1</v>
      </c>
      <c r="D210" s="14">
        <f>D211</f>
        <v>0</v>
      </c>
      <c r="E210" s="132">
        <f t="shared" si="2"/>
        <v>34711.1</v>
      </c>
    </row>
    <row r="211" spans="1:5" x14ac:dyDescent="0.25">
      <c r="A211" s="114" t="s">
        <v>277</v>
      </c>
      <c r="B211" s="21" t="s">
        <v>38</v>
      </c>
      <c r="C211" s="14">
        <f>SUM(C212:C226)</f>
        <v>34711.1</v>
      </c>
      <c r="D211" s="14">
        <f>SUM(D212:D226)</f>
        <v>0</v>
      </c>
      <c r="E211" s="132">
        <f t="shared" si="2"/>
        <v>34711.1</v>
      </c>
    </row>
    <row r="212" spans="1:5" ht="60" x14ac:dyDescent="0.25">
      <c r="A212" s="114" t="s">
        <v>277</v>
      </c>
      <c r="B212" s="21" t="s">
        <v>493</v>
      </c>
      <c r="C212" s="14">
        <v>755.6</v>
      </c>
      <c r="D212" s="14"/>
      <c r="E212" s="132">
        <f t="shared" si="2"/>
        <v>755.6</v>
      </c>
    </row>
    <row r="213" spans="1:5" ht="47.25" customHeight="1" x14ac:dyDescent="0.25">
      <c r="A213" s="114" t="s">
        <v>277</v>
      </c>
      <c r="B213" s="21" t="s">
        <v>94</v>
      </c>
      <c r="C213" s="14">
        <v>3</v>
      </c>
      <c r="D213" s="14"/>
      <c r="E213" s="132">
        <f t="shared" ref="E213:E269" si="4">C213+D213</f>
        <v>3</v>
      </c>
    </row>
    <row r="214" spans="1:5" ht="75" x14ac:dyDescent="0.25">
      <c r="A214" s="114" t="s">
        <v>277</v>
      </c>
      <c r="B214" s="21" t="s">
        <v>497</v>
      </c>
      <c r="C214" s="14">
        <v>3</v>
      </c>
      <c r="D214" s="14"/>
      <c r="E214" s="132">
        <f t="shared" si="4"/>
        <v>3</v>
      </c>
    </row>
    <row r="215" spans="1:5" ht="60" hidden="1" x14ac:dyDescent="0.25">
      <c r="A215" s="114" t="s">
        <v>277</v>
      </c>
      <c r="B215" s="21" t="s">
        <v>171</v>
      </c>
      <c r="C215" s="14"/>
      <c r="D215" s="14"/>
      <c r="E215" s="132">
        <f t="shared" si="4"/>
        <v>0</v>
      </c>
    </row>
    <row r="216" spans="1:5" ht="60" x14ac:dyDescent="0.25">
      <c r="A216" s="114" t="s">
        <v>277</v>
      </c>
      <c r="B216" s="21" t="s">
        <v>436</v>
      </c>
      <c r="C216" s="14">
        <v>20683.900000000001</v>
      </c>
      <c r="D216" s="14"/>
      <c r="E216" s="132">
        <f t="shared" si="4"/>
        <v>20683.900000000001</v>
      </c>
    </row>
    <row r="217" spans="1:5" ht="30" x14ac:dyDescent="0.25">
      <c r="A217" s="114" t="s">
        <v>277</v>
      </c>
      <c r="B217" s="21" t="s">
        <v>93</v>
      </c>
      <c r="C217" s="14">
        <v>1600.3</v>
      </c>
      <c r="D217" s="14"/>
      <c r="E217" s="132">
        <f t="shared" si="4"/>
        <v>1600.3</v>
      </c>
    </row>
    <row r="218" spans="1:5" ht="45" x14ac:dyDescent="0.25">
      <c r="A218" s="114" t="s">
        <v>277</v>
      </c>
      <c r="B218" s="21" t="s">
        <v>528</v>
      </c>
      <c r="C218" s="14">
        <v>70.599999999999994</v>
      </c>
      <c r="D218" s="14"/>
      <c r="E218" s="132">
        <f t="shared" si="4"/>
        <v>70.599999999999994</v>
      </c>
    </row>
    <row r="219" spans="1:5" ht="30" x14ac:dyDescent="0.25">
      <c r="A219" s="114" t="s">
        <v>277</v>
      </c>
      <c r="B219" s="21" t="s">
        <v>76</v>
      </c>
      <c r="C219" s="14">
        <v>4500</v>
      </c>
      <c r="D219" s="14"/>
      <c r="E219" s="132">
        <f t="shared" si="4"/>
        <v>4500</v>
      </c>
    </row>
    <row r="220" spans="1:5" ht="90.75" customHeight="1" x14ac:dyDescent="0.25">
      <c r="A220" s="114" t="s">
        <v>277</v>
      </c>
      <c r="B220" s="21" t="s">
        <v>530</v>
      </c>
      <c r="C220" s="14">
        <v>100.8</v>
      </c>
      <c r="D220" s="14"/>
      <c r="E220" s="132">
        <f t="shared" si="4"/>
        <v>100.8</v>
      </c>
    </row>
    <row r="221" spans="1:5" ht="35.25" hidden="1" customHeight="1" x14ac:dyDescent="0.25">
      <c r="A221" s="114" t="s">
        <v>277</v>
      </c>
      <c r="B221" s="21"/>
      <c r="C221" s="14">
        <f>C222</f>
        <v>0</v>
      </c>
      <c r="D221" s="14"/>
      <c r="E221" s="132">
        <f t="shared" si="4"/>
        <v>0</v>
      </c>
    </row>
    <row r="222" spans="1:5" ht="36" hidden="1" customHeight="1" x14ac:dyDescent="0.25">
      <c r="A222" s="114" t="s">
        <v>277</v>
      </c>
      <c r="B222" s="21"/>
      <c r="C222" s="14">
        <v>0</v>
      </c>
      <c r="D222" s="14"/>
      <c r="E222" s="132">
        <f t="shared" si="4"/>
        <v>0</v>
      </c>
    </row>
    <row r="223" spans="1:5" ht="30" x14ac:dyDescent="0.25">
      <c r="A223" s="114" t="s">
        <v>277</v>
      </c>
      <c r="B223" s="21" t="s">
        <v>496</v>
      </c>
      <c r="C223" s="14">
        <v>701.9</v>
      </c>
      <c r="D223" s="14"/>
      <c r="E223" s="132">
        <f t="shared" si="4"/>
        <v>701.9</v>
      </c>
    </row>
    <row r="224" spans="1:5" ht="45" x14ac:dyDescent="0.25">
      <c r="A224" s="114" t="s">
        <v>277</v>
      </c>
      <c r="B224" s="21" t="s">
        <v>157</v>
      </c>
      <c r="C224" s="14">
        <v>226</v>
      </c>
      <c r="D224" s="14"/>
      <c r="E224" s="132">
        <f t="shared" si="4"/>
        <v>226</v>
      </c>
    </row>
    <row r="225" spans="1:5" ht="60" x14ac:dyDescent="0.25">
      <c r="A225" s="114" t="s">
        <v>277</v>
      </c>
      <c r="B225" s="21" t="s">
        <v>158</v>
      </c>
      <c r="C225" s="14">
        <v>7</v>
      </c>
      <c r="D225" s="14"/>
      <c r="E225" s="132">
        <f t="shared" si="4"/>
        <v>7</v>
      </c>
    </row>
    <row r="226" spans="1:5" ht="60" x14ac:dyDescent="0.25">
      <c r="A226" s="114" t="s">
        <v>277</v>
      </c>
      <c r="B226" s="21" t="s">
        <v>433</v>
      </c>
      <c r="C226" s="14">
        <v>6059</v>
      </c>
      <c r="D226" s="14"/>
      <c r="E226" s="132">
        <f t="shared" si="4"/>
        <v>6059</v>
      </c>
    </row>
    <row r="227" spans="1:5" ht="29.25" customHeight="1" x14ac:dyDescent="0.25">
      <c r="A227" s="114" t="s">
        <v>323</v>
      </c>
      <c r="B227" s="21" t="s">
        <v>322</v>
      </c>
      <c r="C227" s="14">
        <f>C228</f>
        <v>25387.599999999999</v>
      </c>
      <c r="D227" s="14">
        <f>D228</f>
        <v>0</v>
      </c>
      <c r="E227" s="132">
        <f t="shared" si="4"/>
        <v>25387.599999999999</v>
      </c>
    </row>
    <row r="228" spans="1:5" ht="45" x14ac:dyDescent="0.25">
      <c r="A228" s="114" t="s">
        <v>278</v>
      </c>
      <c r="B228" s="21" t="s">
        <v>148</v>
      </c>
      <c r="C228" s="14">
        <v>25387.599999999999</v>
      </c>
      <c r="D228" s="14"/>
      <c r="E228" s="132">
        <f t="shared" si="4"/>
        <v>25387.599999999999</v>
      </c>
    </row>
    <row r="229" spans="1:5" ht="30" hidden="1" x14ac:dyDescent="0.25">
      <c r="A229" s="114" t="s">
        <v>286</v>
      </c>
      <c r="B229" s="21" t="s">
        <v>392</v>
      </c>
      <c r="C229" s="14">
        <f>C230</f>
        <v>0</v>
      </c>
      <c r="D229" s="14"/>
      <c r="E229" s="132">
        <f t="shared" si="4"/>
        <v>0</v>
      </c>
    </row>
    <row r="230" spans="1:5" ht="30" hidden="1" x14ac:dyDescent="0.25">
      <c r="A230" s="114" t="s">
        <v>287</v>
      </c>
      <c r="B230" s="21" t="s">
        <v>394</v>
      </c>
      <c r="C230" s="14"/>
      <c r="D230" s="14"/>
      <c r="E230" s="132">
        <f t="shared" si="4"/>
        <v>0</v>
      </c>
    </row>
    <row r="231" spans="1:5" ht="15" customHeight="1" x14ac:dyDescent="0.25">
      <c r="A231" s="114" t="s">
        <v>274</v>
      </c>
      <c r="B231" s="21" t="s">
        <v>34</v>
      </c>
      <c r="C231" s="14">
        <f>C232</f>
        <v>1248.2</v>
      </c>
      <c r="D231" s="14">
        <f>D232</f>
        <v>0</v>
      </c>
      <c r="E231" s="132">
        <f t="shared" si="4"/>
        <v>1248.2</v>
      </c>
    </row>
    <row r="232" spans="1:5" ht="30" x14ac:dyDescent="0.25">
      <c r="A232" s="114" t="s">
        <v>275</v>
      </c>
      <c r="B232" s="21" t="s">
        <v>35</v>
      </c>
      <c r="C232" s="14">
        <v>1248.2</v>
      </c>
      <c r="D232" s="14"/>
      <c r="E232" s="132">
        <f t="shared" si="4"/>
        <v>1248.2</v>
      </c>
    </row>
    <row r="233" spans="1:5" ht="30" x14ac:dyDescent="0.25">
      <c r="A233" s="118" t="s">
        <v>272</v>
      </c>
      <c r="B233" s="21" t="s">
        <v>502</v>
      </c>
      <c r="C233" s="86">
        <f>C234</f>
        <v>586.9</v>
      </c>
      <c r="D233" s="86">
        <f>D234</f>
        <v>0</v>
      </c>
      <c r="E233" s="132">
        <f t="shared" si="4"/>
        <v>586.9</v>
      </c>
    </row>
    <row r="234" spans="1:5" ht="30" x14ac:dyDescent="0.25">
      <c r="A234" s="118" t="s">
        <v>273</v>
      </c>
      <c r="B234" s="85" t="s">
        <v>490</v>
      </c>
      <c r="C234" s="86">
        <v>586.9</v>
      </c>
      <c r="D234" s="14"/>
      <c r="E234" s="132">
        <f t="shared" si="4"/>
        <v>586.9</v>
      </c>
    </row>
    <row r="235" spans="1:5" ht="30" x14ac:dyDescent="0.25">
      <c r="A235" s="114" t="s">
        <v>279</v>
      </c>
      <c r="B235" s="21" t="s">
        <v>547</v>
      </c>
      <c r="C235" s="14">
        <f>C236</f>
        <v>0</v>
      </c>
      <c r="D235" s="14">
        <f>D236</f>
        <v>744.8</v>
      </c>
      <c r="E235" s="132">
        <f t="shared" si="4"/>
        <v>744.8</v>
      </c>
    </row>
    <row r="236" spans="1:5" ht="30" x14ac:dyDescent="0.25">
      <c r="A236" s="114" t="s">
        <v>280</v>
      </c>
      <c r="B236" s="21" t="s">
        <v>548</v>
      </c>
      <c r="C236" s="14"/>
      <c r="D236" s="14">
        <v>744.8</v>
      </c>
      <c r="E236" s="132">
        <f t="shared" si="4"/>
        <v>744.8</v>
      </c>
    </row>
    <row r="237" spans="1:5" ht="30" x14ac:dyDescent="0.25">
      <c r="A237" s="114" t="s">
        <v>512</v>
      </c>
      <c r="B237" s="21" t="s">
        <v>513</v>
      </c>
      <c r="C237" s="14">
        <f>C238</f>
        <v>0</v>
      </c>
      <c r="D237" s="14">
        <f>D238</f>
        <v>744.8</v>
      </c>
      <c r="E237" s="132">
        <f>C237+D237</f>
        <v>744.8</v>
      </c>
    </row>
    <row r="238" spans="1:5" ht="45" x14ac:dyDescent="0.25">
      <c r="A238" s="114" t="s">
        <v>511</v>
      </c>
      <c r="B238" s="21" t="s">
        <v>510</v>
      </c>
      <c r="C238" s="14"/>
      <c r="D238" s="14">
        <v>744.8</v>
      </c>
      <c r="E238" s="132">
        <f t="shared" ref="E238:E239" si="5">C238+D238</f>
        <v>744.8</v>
      </c>
    </row>
    <row r="239" spans="1:5" x14ac:dyDescent="0.25">
      <c r="A239" s="114" t="s">
        <v>270</v>
      </c>
      <c r="B239" s="21" t="s">
        <v>32</v>
      </c>
      <c r="C239" s="14">
        <f>C240</f>
        <v>128.9</v>
      </c>
      <c r="D239" s="14">
        <f>D240</f>
        <v>0</v>
      </c>
      <c r="E239" s="132">
        <f t="shared" si="5"/>
        <v>128.9</v>
      </c>
    </row>
    <row r="240" spans="1:5" x14ac:dyDescent="0.25">
      <c r="A240" s="114" t="s">
        <v>271</v>
      </c>
      <c r="B240" s="21" t="s">
        <v>33</v>
      </c>
      <c r="C240" s="14">
        <v>128.9</v>
      </c>
      <c r="D240" s="14"/>
      <c r="E240" s="132">
        <f t="shared" si="4"/>
        <v>128.9</v>
      </c>
    </row>
    <row r="241" spans="1:5" x14ac:dyDescent="0.25">
      <c r="A241" s="114" t="s">
        <v>281</v>
      </c>
      <c r="B241" s="21" t="s">
        <v>16</v>
      </c>
      <c r="C241" s="14">
        <f>C242</f>
        <v>725910.4</v>
      </c>
      <c r="D241" s="14">
        <f>D242</f>
        <v>114572.5</v>
      </c>
      <c r="E241" s="132">
        <f t="shared" si="4"/>
        <v>840482.9</v>
      </c>
    </row>
    <row r="242" spans="1:5" x14ac:dyDescent="0.25">
      <c r="A242" s="114" t="s">
        <v>282</v>
      </c>
      <c r="B242" s="21" t="s">
        <v>23</v>
      </c>
      <c r="C242" s="14">
        <f>SUM(C243:C244)</f>
        <v>725910.4</v>
      </c>
      <c r="D242" s="14">
        <f>SUM(D243:D244)</f>
        <v>114572.5</v>
      </c>
      <c r="E242" s="132">
        <f t="shared" si="4"/>
        <v>840482.9</v>
      </c>
    </row>
    <row r="243" spans="1:5" ht="30" x14ac:dyDescent="0.25">
      <c r="A243" s="114" t="s">
        <v>282</v>
      </c>
      <c r="B243" s="21" t="s">
        <v>434</v>
      </c>
      <c r="C243" s="14">
        <v>725910.4</v>
      </c>
      <c r="D243" s="14">
        <v>114572.5</v>
      </c>
      <c r="E243" s="132">
        <f t="shared" si="4"/>
        <v>840482.9</v>
      </c>
    </row>
    <row r="244" spans="1:5" ht="60" hidden="1" x14ac:dyDescent="0.25">
      <c r="A244" s="114" t="s">
        <v>282</v>
      </c>
      <c r="B244" s="21" t="s">
        <v>152</v>
      </c>
      <c r="C244" s="14">
        <v>0</v>
      </c>
      <c r="D244" s="14"/>
      <c r="E244" s="131">
        <f t="shared" si="4"/>
        <v>0</v>
      </c>
    </row>
    <row r="245" spans="1:5" x14ac:dyDescent="0.25">
      <c r="A245" s="109" t="s">
        <v>283</v>
      </c>
      <c r="B245" s="22" t="s">
        <v>39</v>
      </c>
      <c r="C245" s="16">
        <f>C246+C252+C248+C250</f>
        <v>16.100000000000001</v>
      </c>
      <c r="D245" s="16">
        <f>D246+D252+D248+D250</f>
        <v>41.6</v>
      </c>
      <c r="E245" s="131">
        <f>C245+D245</f>
        <v>57.7</v>
      </c>
    </row>
    <row r="246" spans="1:5" ht="30" x14ac:dyDescent="0.25">
      <c r="A246" s="114" t="s">
        <v>303</v>
      </c>
      <c r="B246" s="21" t="s">
        <v>50</v>
      </c>
      <c r="C246" s="14">
        <f>C247</f>
        <v>16.100000000000001</v>
      </c>
      <c r="D246" s="14">
        <f>D247</f>
        <v>41.6</v>
      </c>
      <c r="E246" s="132">
        <f t="shared" si="4"/>
        <v>57.7</v>
      </c>
    </row>
    <row r="247" spans="1:5" ht="30" x14ac:dyDescent="0.25">
      <c r="A247" s="114" t="s">
        <v>302</v>
      </c>
      <c r="B247" s="21" t="s">
        <v>51</v>
      </c>
      <c r="C247" s="14">
        <v>16.100000000000001</v>
      </c>
      <c r="D247" s="14">
        <v>41.6</v>
      </c>
      <c r="E247" s="132">
        <f t="shared" si="4"/>
        <v>57.7</v>
      </c>
    </row>
    <row r="248" spans="1:5" ht="30" hidden="1" x14ac:dyDescent="0.25">
      <c r="A248" s="114" t="s">
        <v>522</v>
      </c>
      <c r="B248" s="33" t="s">
        <v>140</v>
      </c>
      <c r="C248" s="14">
        <f>C249</f>
        <v>0</v>
      </c>
      <c r="D248" s="14">
        <f>D249</f>
        <v>0</v>
      </c>
      <c r="E248" s="131">
        <f t="shared" si="4"/>
        <v>0</v>
      </c>
    </row>
    <row r="249" spans="1:5" ht="30" hidden="1" x14ac:dyDescent="0.25">
      <c r="A249" s="114" t="s">
        <v>521</v>
      </c>
      <c r="B249" s="33" t="s">
        <v>520</v>
      </c>
      <c r="C249" s="14"/>
      <c r="D249" s="14"/>
      <c r="E249" s="131">
        <f t="shared" si="4"/>
        <v>0</v>
      </c>
    </row>
    <row r="250" spans="1:5" hidden="1" x14ac:dyDescent="0.25">
      <c r="A250" s="114" t="s">
        <v>517</v>
      </c>
      <c r="B250" s="21" t="s">
        <v>516</v>
      </c>
      <c r="C250" s="14">
        <f>C251</f>
        <v>0</v>
      </c>
      <c r="D250" s="14">
        <f>D251</f>
        <v>0</v>
      </c>
      <c r="E250" s="131">
        <f t="shared" si="4"/>
        <v>0</v>
      </c>
    </row>
    <row r="251" spans="1:5" ht="30" hidden="1" x14ac:dyDescent="0.25">
      <c r="A251" s="114" t="s">
        <v>518</v>
      </c>
      <c r="B251" s="21" t="s">
        <v>519</v>
      </c>
      <c r="C251" s="14"/>
      <c r="D251" s="14"/>
      <c r="E251" s="131">
        <f t="shared" si="4"/>
        <v>0</v>
      </c>
    </row>
    <row r="252" spans="1:5" hidden="1" x14ac:dyDescent="0.25">
      <c r="A252" s="114" t="s">
        <v>284</v>
      </c>
      <c r="B252" s="21" t="s">
        <v>40</v>
      </c>
      <c r="C252" s="14">
        <f>C253</f>
        <v>0</v>
      </c>
      <c r="D252" s="14">
        <f>D253</f>
        <v>0</v>
      </c>
      <c r="E252" s="131">
        <f t="shared" si="4"/>
        <v>0</v>
      </c>
    </row>
    <row r="253" spans="1:5" hidden="1" x14ac:dyDescent="0.25">
      <c r="A253" s="119" t="s">
        <v>285</v>
      </c>
      <c r="B253" s="21" t="s">
        <v>41</v>
      </c>
      <c r="C253" s="14">
        <f>C254+C255+C256+C257</f>
        <v>0</v>
      </c>
      <c r="D253" s="14">
        <f>D254+D255+D256+D257</f>
        <v>0</v>
      </c>
      <c r="E253" s="131">
        <f t="shared" si="4"/>
        <v>0</v>
      </c>
    </row>
    <row r="254" spans="1:5" ht="32.25" hidden="1" customHeight="1" x14ac:dyDescent="0.25">
      <c r="A254" s="119" t="s">
        <v>285</v>
      </c>
      <c r="B254" s="21"/>
      <c r="C254" s="14"/>
      <c r="D254" s="14"/>
      <c r="E254" s="131">
        <f t="shared" si="4"/>
        <v>0</v>
      </c>
    </row>
    <row r="255" spans="1:5" ht="30" hidden="1" x14ac:dyDescent="0.25">
      <c r="A255" s="119" t="s">
        <v>285</v>
      </c>
      <c r="B255" s="21" t="s">
        <v>132</v>
      </c>
      <c r="C255" s="14">
        <v>0</v>
      </c>
      <c r="D255" s="14"/>
      <c r="E255" s="131">
        <f t="shared" si="4"/>
        <v>0</v>
      </c>
    </row>
    <row r="256" spans="1:5" ht="45" hidden="1" x14ac:dyDescent="0.25">
      <c r="A256" s="119" t="s">
        <v>285</v>
      </c>
      <c r="B256" s="21" t="s">
        <v>149</v>
      </c>
      <c r="C256" s="14"/>
      <c r="D256" s="14"/>
      <c r="E256" s="131">
        <f t="shared" si="4"/>
        <v>0</v>
      </c>
    </row>
    <row r="257" spans="1:5" ht="45" hidden="1" customHeight="1" x14ac:dyDescent="0.25">
      <c r="A257" s="119" t="s">
        <v>285</v>
      </c>
      <c r="B257" s="21" t="s">
        <v>483</v>
      </c>
      <c r="C257" s="14"/>
      <c r="D257" s="14"/>
      <c r="E257" s="131">
        <f t="shared" si="4"/>
        <v>0</v>
      </c>
    </row>
    <row r="258" spans="1:5" hidden="1" x14ac:dyDescent="0.25">
      <c r="A258" s="120" t="s">
        <v>249</v>
      </c>
      <c r="B258" s="34" t="s">
        <v>84</v>
      </c>
      <c r="C258" s="16">
        <f>C259</f>
        <v>0</v>
      </c>
      <c r="D258" s="14"/>
      <c r="E258" s="131">
        <f t="shared" si="4"/>
        <v>0</v>
      </c>
    </row>
    <row r="259" spans="1:5" hidden="1" x14ac:dyDescent="0.25">
      <c r="A259" s="121" t="s">
        <v>250</v>
      </c>
      <c r="B259" s="35" t="s">
        <v>113</v>
      </c>
      <c r="C259" s="14">
        <f>C260</f>
        <v>0</v>
      </c>
      <c r="D259" s="14"/>
      <c r="E259" s="131">
        <f t="shared" si="4"/>
        <v>0</v>
      </c>
    </row>
    <row r="260" spans="1:5" hidden="1" x14ac:dyDescent="0.25">
      <c r="A260" s="121" t="s">
        <v>251</v>
      </c>
      <c r="B260" s="35" t="s">
        <v>113</v>
      </c>
      <c r="C260" s="14"/>
      <c r="D260" s="14"/>
      <c r="E260" s="131">
        <f t="shared" si="4"/>
        <v>0</v>
      </c>
    </row>
    <row r="261" spans="1:5" ht="51" hidden="1" customHeight="1" x14ac:dyDescent="0.25">
      <c r="A261" s="120" t="s">
        <v>523</v>
      </c>
      <c r="B261" s="34" t="s">
        <v>114</v>
      </c>
      <c r="C261" s="16">
        <f>C262</f>
        <v>0</v>
      </c>
      <c r="D261" s="16">
        <f>D262</f>
        <v>0</v>
      </c>
      <c r="E261" s="131">
        <f t="shared" si="4"/>
        <v>0</v>
      </c>
    </row>
    <row r="262" spans="1:5" hidden="1" x14ac:dyDescent="0.25">
      <c r="A262" s="121" t="s">
        <v>527</v>
      </c>
      <c r="B262" s="35" t="s">
        <v>115</v>
      </c>
      <c r="C262" s="14">
        <f>C263</f>
        <v>0</v>
      </c>
      <c r="D262" s="14">
        <f>D263</f>
        <v>0</v>
      </c>
      <c r="E262" s="131">
        <f t="shared" si="4"/>
        <v>0</v>
      </c>
    </row>
    <row r="263" spans="1:5" hidden="1" x14ac:dyDescent="0.25">
      <c r="A263" s="121" t="s">
        <v>526</v>
      </c>
      <c r="B263" s="35" t="s">
        <v>116</v>
      </c>
      <c r="C263" s="14">
        <f>C264+C265</f>
        <v>0</v>
      </c>
      <c r="D263" s="14">
        <f>D264+D265</f>
        <v>0</v>
      </c>
      <c r="E263" s="131">
        <f t="shared" si="4"/>
        <v>0</v>
      </c>
    </row>
    <row r="264" spans="1:5" hidden="1" x14ac:dyDescent="0.25">
      <c r="A264" s="121" t="s">
        <v>525</v>
      </c>
      <c r="B264" s="35" t="s">
        <v>117</v>
      </c>
      <c r="C264" s="14">
        <v>0</v>
      </c>
      <c r="D264" s="14"/>
      <c r="E264" s="131">
        <f t="shared" si="4"/>
        <v>0</v>
      </c>
    </row>
    <row r="265" spans="1:5" hidden="1" x14ac:dyDescent="0.25">
      <c r="A265" s="121" t="s">
        <v>524</v>
      </c>
      <c r="B265" s="95" t="s">
        <v>118</v>
      </c>
      <c r="C265" s="14">
        <v>0</v>
      </c>
      <c r="D265" s="14"/>
      <c r="E265" s="131">
        <f t="shared" si="4"/>
        <v>0</v>
      </c>
    </row>
    <row r="266" spans="1:5" s="4" customFormat="1" ht="28.5" x14ac:dyDescent="0.2">
      <c r="A266" s="109" t="s">
        <v>252</v>
      </c>
      <c r="B266" s="22" t="s">
        <v>435</v>
      </c>
      <c r="C266" s="16">
        <f>C268</f>
        <v>-4475.1000000000004</v>
      </c>
      <c r="D266" s="16">
        <f>D267</f>
        <v>0</v>
      </c>
      <c r="E266" s="131">
        <f t="shared" si="4"/>
        <v>-4475.1000000000004</v>
      </c>
    </row>
    <row r="267" spans="1:5" s="4" customFormat="1" ht="30" x14ac:dyDescent="0.2">
      <c r="A267" s="114" t="s">
        <v>317</v>
      </c>
      <c r="B267" s="53" t="s">
        <v>326</v>
      </c>
      <c r="C267" s="88">
        <f>C268</f>
        <v>-4475.1000000000004</v>
      </c>
      <c r="D267" s="88">
        <f>D268</f>
        <v>0</v>
      </c>
      <c r="E267" s="132">
        <f t="shared" si="4"/>
        <v>-4475.1000000000004</v>
      </c>
    </row>
    <row r="268" spans="1:5" ht="30" x14ac:dyDescent="0.25">
      <c r="A268" s="114" t="s">
        <v>301</v>
      </c>
      <c r="B268" s="21" t="s">
        <v>325</v>
      </c>
      <c r="C268" s="88">
        <v>-4475.1000000000004</v>
      </c>
      <c r="D268" s="88"/>
      <c r="E268" s="132">
        <f t="shared" si="4"/>
        <v>-4475.1000000000004</v>
      </c>
    </row>
    <row r="269" spans="1:5" x14ac:dyDescent="0.25">
      <c r="A269" s="114"/>
      <c r="B269" s="17" t="s">
        <v>13</v>
      </c>
      <c r="C269" s="125">
        <f>C135+C14</f>
        <v>1646672.5</v>
      </c>
      <c r="D269" s="10">
        <f>D135+D14</f>
        <v>131496.63</v>
      </c>
      <c r="E269" s="131">
        <f t="shared" si="4"/>
        <v>1778169.13</v>
      </c>
    </row>
    <row r="270" spans="1:5" x14ac:dyDescent="0.25">
      <c r="A270" s="122"/>
      <c r="B270" s="39"/>
      <c r="C270" s="37"/>
    </row>
    <row r="271" spans="1:5" x14ac:dyDescent="0.25">
      <c r="A271" s="123"/>
      <c r="B271" s="39"/>
      <c r="C271" s="37"/>
    </row>
    <row r="272" spans="1:5" x14ac:dyDescent="0.25">
      <c r="A272" s="123"/>
      <c r="B272" s="39"/>
      <c r="C272" s="37"/>
    </row>
    <row r="273" spans="1:3" x14ac:dyDescent="0.25">
      <c r="A273" s="123"/>
      <c r="B273" s="39"/>
      <c r="C273" s="37"/>
    </row>
    <row r="274" spans="1:3" x14ac:dyDescent="0.25">
      <c r="A274" s="123"/>
      <c r="B274" s="39"/>
      <c r="C274" s="40"/>
    </row>
    <row r="275" spans="1:3" x14ac:dyDescent="0.25">
      <c r="A275" s="123"/>
      <c r="B275" s="39"/>
      <c r="C275" s="41"/>
    </row>
    <row r="276" spans="1:3" x14ac:dyDescent="0.25">
      <c r="A276" s="123"/>
      <c r="C276" s="41"/>
    </row>
    <row r="277" spans="1:3" x14ac:dyDescent="0.25">
      <c r="A277" s="123"/>
      <c r="B277" s="39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23"/>
      <c r="B282" s="39"/>
      <c r="C282" s="41"/>
    </row>
    <row r="283" spans="1:3" x14ac:dyDescent="0.25">
      <c r="A283" s="123"/>
      <c r="B283" s="39"/>
      <c r="C283" s="41"/>
    </row>
    <row r="284" spans="1:3" x14ac:dyDescent="0.25">
      <c r="A284" s="123"/>
      <c r="B284" s="39"/>
      <c r="C284" s="41"/>
    </row>
    <row r="285" spans="1:3" x14ac:dyDescent="0.25">
      <c r="A285" s="142"/>
      <c r="B285" s="142"/>
      <c r="C285" s="142"/>
    </row>
    <row r="286" spans="1:3" x14ac:dyDescent="0.25">
      <c r="A286" s="123"/>
      <c r="B286" s="39"/>
      <c r="C286" s="42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39"/>
      <c r="C298" s="42"/>
    </row>
    <row r="299" spans="1:3" x14ac:dyDescent="0.25">
      <c r="A299" s="123"/>
      <c r="B299" s="92"/>
      <c r="C299" s="43"/>
    </row>
    <row r="300" spans="1:3" x14ac:dyDescent="0.25">
      <c r="A300" s="123"/>
      <c r="B300" s="92"/>
      <c r="C300" s="43"/>
    </row>
    <row r="301" spans="1:3" x14ac:dyDescent="0.25">
      <c r="A301" s="123"/>
      <c r="B301" s="39"/>
      <c r="C301" s="44"/>
    </row>
    <row r="302" spans="1:3" x14ac:dyDescent="0.25">
      <c r="A302" s="123"/>
      <c r="B302" s="39"/>
      <c r="C302" s="44"/>
    </row>
    <row r="303" spans="1:3" x14ac:dyDescent="0.25">
      <c r="A303" s="123"/>
      <c r="B303" s="39"/>
      <c r="C303" s="45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23"/>
      <c r="B307" s="39"/>
      <c r="C307" s="42"/>
    </row>
    <row r="308" spans="1:3" x14ac:dyDescent="0.25">
      <c r="A308" s="123"/>
      <c r="B308" s="39"/>
      <c r="C308" s="42"/>
    </row>
    <row r="309" spans="1:3" x14ac:dyDescent="0.25">
      <c r="A309" s="123"/>
      <c r="B309" s="39"/>
      <c r="C309" s="42"/>
    </row>
    <row r="310" spans="1:3" x14ac:dyDescent="0.25">
      <c r="A310" s="143"/>
      <c r="B310" s="143"/>
      <c r="C310" s="143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3"/>
      <c r="B315" s="39"/>
      <c r="C315" s="42"/>
    </row>
    <row r="316" spans="1:3" x14ac:dyDescent="0.25">
      <c r="A316" s="124"/>
      <c r="B316" s="47"/>
      <c r="C316" s="48"/>
    </row>
    <row r="317" spans="1:3" x14ac:dyDescent="0.25">
      <c r="A317" s="143"/>
      <c r="B317" s="143"/>
      <c r="C317" s="143"/>
    </row>
    <row r="318" spans="1:3" x14ac:dyDescent="0.25">
      <c r="A318" s="124"/>
      <c r="B318" s="39"/>
      <c r="C318" s="48"/>
    </row>
    <row r="319" spans="1:3" x14ac:dyDescent="0.25">
      <c r="A319" s="123"/>
      <c r="B319" s="39"/>
      <c r="C319" s="49"/>
    </row>
    <row r="320" spans="1:3" x14ac:dyDescent="0.25">
      <c r="A320" s="124"/>
      <c r="B320" s="39"/>
      <c r="C320" s="48"/>
    </row>
    <row r="321" spans="1:3" x14ac:dyDescent="0.25">
      <c r="A321" s="143"/>
      <c r="B321" s="143"/>
      <c r="C321" s="143"/>
    </row>
    <row r="322" spans="1:3" x14ac:dyDescent="0.25">
      <c r="A322" s="123"/>
      <c r="B322" s="39"/>
      <c r="C322" s="50"/>
    </row>
    <row r="323" spans="1:3" x14ac:dyDescent="0.25">
      <c r="A323" s="141"/>
      <c r="B323" s="141"/>
      <c r="C323" s="141"/>
    </row>
    <row r="324" spans="1:3" x14ac:dyDescent="0.25">
      <c r="A324" s="141"/>
      <c r="B324" s="141"/>
      <c r="C324" s="141"/>
    </row>
    <row r="325" spans="1:3" x14ac:dyDescent="0.25">
      <c r="A325" s="123"/>
      <c r="B325" s="39"/>
      <c r="C325" s="49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3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3"/>
      <c r="B332" s="39"/>
      <c r="C332" s="49"/>
    </row>
    <row r="333" spans="1:3" x14ac:dyDescent="0.25">
      <c r="A333" s="122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3"/>
      <c r="B339" s="39"/>
      <c r="C339" s="49"/>
    </row>
    <row r="340" spans="1:3" x14ac:dyDescent="0.25">
      <c r="A340" s="124"/>
      <c r="B340" s="39"/>
      <c r="C340" s="49"/>
    </row>
    <row r="341" spans="1:3" x14ac:dyDescent="0.25">
      <c r="A341" s="124"/>
      <c r="C341" s="52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  <c r="C1087" s="52"/>
    </row>
    <row r="1088" spans="1:3" x14ac:dyDescent="0.25">
      <c r="A1088" s="124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  <row r="2003" spans="1:1" x14ac:dyDescent="0.25">
      <c r="A2003" s="124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E9"/>
    <mergeCell ref="A10:E10"/>
    <mergeCell ref="A324:C324"/>
    <mergeCell ref="A285:C285"/>
    <mergeCell ref="A310:C310"/>
    <mergeCell ref="A317:C317"/>
    <mergeCell ref="A321:C321"/>
    <mergeCell ref="A323:C323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view="pageBreakPreview" topLeftCell="A4" zoomScaleNormal="100" zoomScaleSheetLayoutView="100" workbookViewId="0">
      <selection activeCell="A3" sqref="A1:XFD3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hidden="1" x14ac:dyDescent="0.25">
      <c r="D1" s="136" t="s">
        <v>541</v>
      </c>
    </row>
    <row r="2" spans="1:6" hidden="1" x14ac:dyDescent="0.25">
      <c r="D2" s="136" t="s">
        <v>534</v>
      </c>
    </row>
    <row r="3" spans="1:6" hidden="1" x14ac:dyDescent="0.25">
      <c r="D3" s="136" t="s">
        <v>551</v>
      </c>
    </row>
    <row r="4" spans="1:6" s="1" customFormat="1" x14ac:dyDescent="0.2">
      <c r="A4" s="93"/>
      <c r="B4" s="150" t="s">
        <v>331</v>
      </c>
      <c r="C4" s="150"/>
      <c r="D4" s="150"/>
      <c r="E4" s="54"/>
    </row>
    <row r="5" spans="1:6" s="1" customFormat="1" x14ac:dyDescent="0.2">
      <c r="A5" s="93"/>
      <c r="B5" s="150" t="s">
        <v>164</v>
      </c>
      <c r="C5" s="150"/>
      <c r="D5" s="150"/>
      <c r="E5" s="54"/>
      <c r="F5" s="54"/>
    </row>
    <row r="6" spans="1:6" s="1" customFormat="1" x14ac:dyDescent="0.2">
      <c r="A6" s="93"/>
      <c r="B6" s="150" t="s">
        <v>550</v>
      </c>
      <c r="C6" s="150"/>
      <c r="D6" s="150"/>
      <c r="E6" s="54"/>
      <c r="F6" s="54"/>
    </row>
    <row r="7" spans="1:6" s="1" customFormat="1" x14ac:dyDescent="0.2">
      <c r="A7" s="93"/>
      <c r="B7" s="90"/>
      <c r="C7" s="82"/>
      <c r="D7" s="82"/>
      <c r="E7" s="54"/>
      <c r="F7" s="54"/>
    </row>
    <row r="8" spans="1:6" x14ac:dyDescent="0.25">
      <c r="B8" s="94"/>
      <c r="C8" s="57"/>
    </row>
    <row r="9" spans="1:6" x14ac:dyDescent="0.25">
      <c r="A9" s="140" t="s">
        <v>43</v>
      </c>
      <c r="B9" s="140"/>
      <c r="C9" s="140"/>
      <c r="D9" s="140"/>
    </row>
    <row r="10" spans="1:6" x14ac:dyDescent="0.25">
      <c r="A10" s="140" t="s">
        <v>405</v>
      </c>
      <c r="B10" s="140"/>
      <c r="C10" s="140"/>
      <c r="D10" s="140"/>
    </row>
    <row r="11" spans="1:6" x14ac:dyDescent="0.25">
      <c r="A11" s="58"/>
      <c r="B11" s="6"/>
    </row>
    <row r="12" spans="1:6" x14ac:dyDescent="0.25">
      <c r="A12" s="58"/>
      <c r="B12" s="6"/>
    </row>
    <row r="13" spans="1:6" x14ac:dyDescent="0.25">
      <c r="A13" s="144" t="s">
        <v>174</v>
      </c>
      <c r="B13" s="146" t="s">
        <v>151</v>
      </c>
      <c r="C13" s="148" t="s">
        <v>332</v>
      </c>
      <c r="D13" s="149"/>
    </row>
    <row r="14" spans="1:6" x14ac:dyDescent="0.25">
      <c r="A14" s="145"/>
      <c r="B14" s="147"/>
      <c r="C14" s="8" t="s">
        <v>333</v>
      </c>
      <c r="D14" s="8" t="s">
        <v>407</v>
      </c>
    </row>
    <row r="15" spans="1:6" x14ac:dyDescent="0.25">
      <c r="A15" s="59" t="s">
        <v>172</v>
      </c>
      <c r="B15" s="60" t="s">
        <v>36</v>
      </c>
      <c r="C15" s="16">
        <f>C16+C28+C44+C55+C74+C81+C90+C100+C126+C51+C22</f>
        <v>699478.4</v>
      </c>
      <c r="D15" s="16">
        <f>D16+D28+D44+D55+D74+D81+D90+D100+D126+D51+D22</f>
        <v>700971.2</v>
      </c>
    </row>
    <row r="16" spans="1:6" x14ac:dyDescent="0.25">
      <c r="A16" s="11" t="s">
        <v>173</v>
      </c>
      <c r="B16" s="60" t="s">
        <v>411</v>
      </c>
      <c r="C16" s="16">
        <f>C17</f>
        <v>523764</v>
      </c>
      <c r="D16" s="16">
        <f>D17</f>
        <v>524410</v>
      </c>
    </row>
    <row r="17" spans="1:5" x14ac:dyDescent="0.25">
      <c r="A17" s="12" t="s">
        <v>175</v>
      </c>
      <c r="B17" s="61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 x14ac:dyDescent="0.25">
      <c r="A18" s="12" t="s">
        <v>176</v>
      </c>
      <c r="B18" s="62" t="s">
        <v>153</v>
      </c>
      <c r="C18" s="14">
        <v>520806</v>
      </c>
      <c r="D18" s="14">
        <v>521452</v>
      </c>
      <c r="E18" s="63"/>
    </row>
    <row r="19" spans="1:5" ht="45" customHeight="1" x14ac:dyDescent="0.25">
      <c r="A19" s="12" t="s">
        <v>177</v>
      </c>
      <c r="B19" s="61" t="s">
        <v>421</v>
      </c>
      <c r="C19" s="14">
        <v>1258</v>
      </c>
      <c r="D19" s="14">
        <v>1258</v>
      </c>
    </row>
    <row r="20" spans="1:5" ht="30" x14ac:dyDescent="0.25">
      <c r="A20" s="12" t="s">
        <v>178</v>
      </c>
      <c r="B20" s="61" t="s">
        <v>422</v>
      </c>
      <c r="C20" s="14">
        <v>1700</v>
      </c>
      <c r="D20" s="14">
        <v>1700</v>
      </c>
    </row>
    <row r="21" spans="1:5" ht="45" hidden="1" x14ac:dyDescent="0.25">
      <c r="A21" s="12" t="s">
        <v>10</v>
      </c>
      <c r="B21" s="64" t="s">
        <v>334</v>
      </c>
      <c r="C21" s="14">
        <v>0</v>
      </c>
      <c r="D21" s="14">
        <v>0</v>
      </c>
    </row>
    <row r="22" spans="1:5" x14ac:dyDescent="0.25">
      <c r="A22" s="65" t="s">
        <v>179</v>
      </c>
      <c r="B22" s="60" t="s">
        <v>412</v>
      </c>
      <c r="C22" s="16">
        <f>C23</f>
        <v>9702.9000000000015</v>
      </c>
      <c r="D22" s="16">
        <f>D23</f>
        <v>10033.200000000001</v>
      </c>
      <c r="E22" s="76"/>
    </row>
    <row r="23" spans="1:5" x14ac:dyDescent="0.25">
      <c r="A23" s="66" t="s">
        <v>180</v>
      </c>
      <c r="B23" s="61" t="s">
        <v>127</v>
      </c>
      <c r="C23" s="14">
        <f>C24+C25+C26+C27</f>
        <v>9702.9000000000015</v>
      </c>
      <c r="D23" s="14">
        <f>D24+D25+D26+D27</f>
        <v>10033.200000000001</v>
      </c>
      <c r="E23" s="76"/>
    </row>
    <row r="24" spans="1:5" ht="30" x14ac:dyDescent="0.25">
      <c r="A24" s="67" t="s">
        <v>181</v>
      </c>
      <c r="B24" s="5" t="s">
        <v>104</v>
      </c>
      <c r="C24" s="14">
        <v>3636.3</v>
      </c>
      <c r="D24" s="14">
        <v>3816.6</v>
      </c>
      <c r="E24" s="76"/>
    </row>
    <row r="25" spans="1:5" ht="45" x14ac:dyDescent="0.25">
      <c r="A25" s="67" t="s">
        <v>182</v>
      </c>
      <c r="B25" s="18" t="s">
        <v>105</v>
      </c>
      <c r="C25" s="14">
        <v>25.5</v>
      </c>
      <c r="D25" s="14">
        <v>26.1</v>
      </c>
    </row>
    <row r="26" spans="1:5" ht="30" x14ac:dyDescent="0.25">
      <c r="A26" s="66" t="s">
        <v>183</v>
      </c>
      <c r="B26" s="61" t="s">
        <v>451</v>
      </c>
      <c r="C26" s="14">
        <v>6533.4</v>
      </c>
      <c r="D26" s="14">
        <v>6851.5</v>
      </c>
    </row>
    <row r="27" spans="1:5" ht="30" x14ac:dyDescent="0.25">
      <c r="A27" s="67" t="s">
        <v>291</v>
      </c>
      <c r="B27" s="18" t="s">
        <v>106</v>
      </c>
      <c r="C27" s="14">
        <v>-492.3</v>
      </c>
      <c r="D27" s="14">
        <v>-661</v>
      </c>
    </row>
    <row r="28" spans="1:5" x14ac:dyDescent="0.25">
      <c r="A28" s="11" t="s">
        <v>464</v>
      </c>
      <c r="B28" s="60" t="s">
        <v>424</v>
      </c>
      <c r="C28" s="16">
        <f>C29+C36+C39+C42</f>
        <v>108605</v>
      </c>
      <c r="D28" s="16">
        <f>D36+D39+D29+D42</f>
        <v>109305</v>
      </c>
    </row>
    <row r="29" spans="1:5" x14ac:dyDescent="0.25">
      <c r="A29" s="12" t="s">
        <v>184</v>
      </c>
      <c r="B29" s="61" t="s">
        <v>425</v>
      </c>
      <c r="C29" s="14">
        <f>C30+C33</f>
        <v>45900</v>
      </c>
      <c r="D29" s="14">
        <f>D30+D33</f>
        <v>46400</v>
      </c>
    </row>
    <row r="30" spans="1:5" x14ac:dyDescent="0.25">
      <c r="A30" s="12" t="s">
        <v>185</v>
      </c>
      <c r="B30" s="61" t="s">
        <v>24</v>
      </c>
      <c r="C30" s="14">
        <f>C31</f>
        <v>37800</v>
      </c>
      <c r="D30" s="14">
        <f>D31</f>
        <v>38200</v>
      </c>
    </row>
    <row r="31" spans="1:5" x14ac:dyDescent="0.25">
      <c r="A31" s="12" t="s">
        <v>186</v>
      </c>
      <c r="B31" s="61" t="s">
        <v>24</v>
      </c>
      <c r="C31" s="14">
        <v>37800</v>
      </c>
      <c r="D31" s="14">
        <v>38200</v>
      </c>
    </row>
    <row r="32" spans="1:5" ht="30" hidden="1" x14ac:dyDescent="0.25">
      <c r="A32" s="12" t="s">
        <v>53</v>
      </c>
      <c r="B32" s="61" t="s">
        <v>55</v>
      </c>
      <c r="C32" s="14">
        <v>0</v>
      </c>
      <c r="D32" s="14">
        <v>0</v>
      </c>
    </row>
    <row r="33" spans="1:4" ht="15.75" customHeight="1" x14ac:dyDescent="0.25">
      <c r="A33" s="12" t="s">
        <v>187</v>
      </c>
      <c r="B33" s="61" t="s">
        <v>25</v>
      </c>
      <c r="C33" s="14">
        <f>C34+C35</f>
        <v>8100</v>
      </c>
      <c r="D33" s="14">
        <f>D34+D35</f>
        <v>8200</v>
      </c>
    </row>
    <row r="34" spans="1:4" ht="30" x14ac:dyDescent="0.25">
      <c r="A34" s="12" t="s">
        <v>188</v>
      </c>
      <c r="B34" s="5" t="s">
        <v>288</v>
      </c>
      <c r="C34" s="14">
        <v>8100</v>
      </c>
      <c r="D34" s="14">
        <v>8200</v>
      </c>
    </row>
    <row r="35" spans="1:4" ht="30" hidden="1" x14ac:dyDescent="0.25">
      <c r="A35" s="12" t="s">
        <v>54</v>
      </c>
      <c r="B35" s="61" t="s">
        <v>335</v>
      </c>
      <c r="C35" s="14">
        <v>0</v>
      </c>
      <c r="D35" s="14">
        <v>0</v>
      </c>
    </row>
    <row r="36" spans="1:4" x14ac:dyDescent="0.25">
      <c r="A36" s="12" t="s">
        <v>189</v>
      </c>
      <c r="B36" s="61" t="s">
        <v>14</v>
      </c>
      <c r="C36" s="14">
        <f>C37</f>
        <v>52000</v>
      </c>
      <c r="D36" s="14">
        <f>D37</f>
        <v>52000</v>
      </c>
    </row>
    <row r="37" spans="1:4" x14ac:dyDescent="0.25">
      <c r="A37" s="12" t="s">
        <v>190</v>
      </c>
      <c r="B37" s="61" t="s">
        <v>14</v>
      </c>
      <c r="C37" s="14">
        <v>52000</v>
      </c>
      <c r="D37" s="14">
        <v>52000</v>
      </c>
    </row>
    <row r="38" spans="1:4" hidden="1" x14ac:dyDescent="0.25">
      <c r="A38" s="12" t="s">
        <v>336</v>
      </c>
      <c r="B38" s="61" t="s">
        <v>337</v>
      </c>
      <c r="C38" s="14">
        <v>0</v>
      </c>
      <c r="D38" s="14">
        <v>0</v>
      </c>
    </row>
    <row r="39" spans="1:4" x14ac:dyDescent="0.25">
      <c r="A39" s="12" t="s">
        <v>192</v>
      </c>
      <c r="B39" s="61" t="s">
        <v>2</v>
      </c>
      <c r="C39" s="14">
        <f>C41+C40</f>
        <v>205</v>
      </c>
      <c r="D39" s="14">
        <f>D41+D40</f>
        <v>205</v>
      </c>
    </row>
    <row r="40" spans="1:4" x14ac:dyDescent="0.25">
      <c r="A40" s="12" t="s">
        <v>193</v>
      </c>
      <c r="B40" s="61" t="s">
        <v>2</v>
      </c>
      <c r="C40" s="14">
        <v>205</v>
      </c>
      <c r="D40" s="14">
        <v>205</v>
      </c>
    </row>
    <row r="41" spans="1:4" hidden="1" x14ac:dyDescent="0.25">
      <c r="A41" s="12" t="s">
        <v>56</v>
      </c>
      <c r="B41" s="61" t="s">
        <v>57</v>
      </c>
      <c r="C41" s="14"/>
      <c r="D41" s="14"/>
    </row>
    <row r="42" spans="1:4" x14ac:dyDescent="0.25">
      <c r="A42" s="12" t="s">
        <v>468</v>
      </c>
      <c r="B42" s="61" t="s">
        <v>413</v>
      </c>
      <c r="C42" s="14">
        <f>C43</f>
        <v>10500</v>
      </c>
      <c r="D42" s="14">
        <f>D43</f>
        <v>10700</v>
      </c>
    </row>
    <row r="43" spans="1:4" x14ac:dyDescent="0.25">
      <c r="A43" s="12" t="s">
        <v>469</v>
      </c>
      <c r="B43" s="61" t="s">
        <v>96</v>
      </c>
      <c r="C43" s="14">
        <v>10500</v>
      </c>
      <c r="D43" s="14">
        <v>10700</v>
      </c>
    </row>
    <row r="44" spans="1:4" x14ac:dyDescent="0.25">
      <c r="A44" s="65" t="s">
        <v>194</v>
      </c>
      <c r="B44" s="68" t="s">
        <v>26</v>
      </c>
      <c r="C44" s="16">
        <f>C45+C47</f>
        <v>10600</v>
      </c>
      <c r="D44" s="16">
        <f>D45+D47</f>
        <v>10700</v>
      </c>
    </row>
    <row r="45" spans="1:4" x14ac:dyDescent="0.25">
      <c r="A45" s="66" t="s">
        <v>195</v>
      </c>
      <c r="B45" s="69" t="s">
        <v>458</v>
      </c>
      <c r="C45" s="14">
        <f>C46</f>
        <v>10400</v>
      </c>
      <c r="D45" s="14">
        <f>D46</f>
        <v>10500</v>
      </c>
    </row>
    <row r="46" spans="1:4" ht="30" x14ac:dyDescent="0.25">
      <c r="A46" s="66" t="s">
        <v>196</v>
      </c>
      <c r="B46" s="23" t="s">
        <v>426</v>
      </c>
      <c r="C46" s="14">
        <v>10400</v>
      </c>
      <c r="D46" s="14">
        <v>10500</v>
      </c>
    </row>
    <row r="47" spans="1:4" x14ac:dyDescent="0.25">
      <c r="A47" s="66" t="s">
        <v>197</v>
      </c>
      <c r="B47" s="69" t="s">
        <v>15</v>
      </c>
      <c r="C47" s="14">
        <f>+C48+C49</f>
        <v>200</v>
      </c>
      <c r="D47" s="14">
        <f>+D48+D49</f>
        <v>200</v>
      </c>
    </row>
    <row r="48" spans="1:4" hidden="1" x14ac:dyDescent="0.25">
      <c r="A48" s="66" t="s">
        <v>338</v>
      </c>
      <c r="B48" s="69" t="s">
        <v>102</v>
      </c>
      <c r="C48" s="14">
        <v>0</v>
      </c>
      <c r="D48" s="14">
        <v>0</v>
      </c>
    </row>
    <row r="49" spans="1:4" ht="30" x14ac:dyDescent="0.25">
      <c r="A49" s="20" t="s">
        <v>199</v>
      </c>
      <c r="B49" s="21" t="s">
        <v>138</v>
      </c>
      <c r="C49" s="14">
        <f>C50</f>
        <v>200</v>
      </c>
      <c r="D49" s="14">
        <f>D50</f>
        <v>200</v>
      </c>
    </row>
    <row r="50" spans="1:4" ht="45" x14ac:dyDescent="0.25">
      <c r="A50" s="66" t="s">
        <v>465</v>
      </c>
      <c r="B50" s="69" t="s">
        <v>101</v>
      </c>
      <c r="C50" s="14">
        <v>200</v>
      </c>
      <c r="D50" s="14">
        <v>200</v>
      </c>
    </row>
    <row r="51" spans="1:4" s="4" customFormat="1" ht="28.5" hidden="1" x14ac:dyDescent="0.2">
      <c r="A51" s="65" t="s">
        <v>64</v>
      </c>
      <c r="B51" s="70" t="s">
        <v>65</v>
      </c>
      <c r="C51" s="16">
        <f t="shared" ref="C51:D53" si="0">C52</f>
        <v>0</v>
      </c>
      <c r="D51" s="16">
        <f t="shared" si="0"/>
        <v>0</v>
      </c>
    </row>
    <row r="52" spans="1:4" hidden="1" x14ac:dyDescent="0.25">
      <c r="A52" s="66" t="s">
        <v>66</v>
      </c>
      <c r="B52" s="69" t="s">
        <v>67</v>
      </c>
      <c r="C52" s="14">
        <f t="shared" si="0"/>
        <v>0</v>
      </c>
      <c r="D52" s="14">
        <f t="shared" si="0"/>
        <v>0</v>
      </c>
    </row>
    <row r="53" spans="1:4" ht="30" hidden="1" x14ac:dyDescent="0.25">
      <c r="A53" s="66" t="s">
        <v>68</v>
      </c>
      <c r="B53" s="69" t="s">
        <v>69</v>
      </c>
      <c r="C53" s="14">
        <f t="shared" si="0"/>
        <v>0</v>
      </c>
      <c r="D53" s="14">
        <f t="shared" si="0"/>
        <v>0</v>
      </c>
    </row>
    <row r="54" spans="1:4" ht="30" hidden="1" x14ac:dyDescent="0.25">
      <c r="A54" s="66" t="s">
        <v>131</v>
      </c>
      <c r="B54" s="69" t="s">
        <v>0</v>
      </c>
      <c r="C54" s="14"/>
      <c r="D54" s="14"/>
    </row>
    <row r="55" spans="1:4" ht="28.5" x14ac:dyDescent="0.25">
      <c r="A55" s="11" t="s">
        <v>200</v>
      </c>
      <c r="B55" s="60" t="s">
        <v>498</v>
      </c>
      <c r="C55" s="16">
        <f>C58+C68+C71+C56</f>
        <v>31842</v>
      </c>
      <c r="D55" s="16">
        <f>D58+D68+D71+D56</f>
        <v>31912</v>
      </c>
    </row>
    <row r="56" spans="1:4" ht="31.5" customHeight="1" x14ac:dyDescent="0.25">
      <c r="A56" s="12" t="s">
        <v>201</v>
      </c>
      <c r="B56" s="69" t="s">
        <v>414</v>
      </c>
      <c r="C56" s="14">
        <f>C57</f>
        <v>825</v>
      </c>
      <c r="D56" s="14">
        <f>D57</f>
        <v>840</v>
      </c>
    </row>
    <row r="57" spans="1:4" ht="30" x14ac:dyDescent="0.25">
      <c r="A57" s="12" t="s">
        <v>202</v>
      </c>
      <c r="B57" s="69" t="s">
        <v>161</v>
      </c>
      <c r="C57" s="14">
        <v>825</v>
      </c>
      <c r="D57" s="14">
        <v>840</v>
      </c>
    </row>
    <row r="58" spans="1:4" ht="45" x14ac:dyDescent="0.25">
      <c r="A58" s="12" t="s">
        <v>203</v>
      </c>
      <c r="B58" s="69" t="s">
        <v>45</v>
      </c>
      <c r="C58" s="14">
        <f>C59+C62+C64+C66</f>
        <v>28565</v>
      </c>
      <c r="D58" s="14">
        <f>D59+D62+D64+D66</f>
        <v>28721</v>
      </c>
    </row>
    <row r="59" spans="1:4" ht="30" x14ac:dyDescent="0.25">
      <c r="A59" s="12" t="s">
        <v>204</v>
      </c>
      <c r="B59" s="69" t="s">
        <v>27</v>
      </c>
      <c r="C59" s="14">
        <f>C60+C61</f>
        <v>10885</v>
      </c>
      <c r="D59" s="14">
        <f>D60+D61</f>
        <v>11041</v>
      </c>
    </row>
    <row r="60" spans="1:4" ht="45" x14ac:dyDescent="0.25">
      <c r="A60" s="12" t="s">
        <v>442</v>
      </c>
      <c r="B60" s="21" t="s">
        <v>446</v>
      </c>
      <c r="C60" s="14">
        <v>2452</v>
      </c>
      <c r="D60" s="14">
        <v>2488</v>
      </c>
    </row>
    <row r="61" spans="1:4" ht="45" x14ac:dyDescent="0.25">
      <c r="A61" s="12" t="s">
        <v>205</v>
      </c>
      <c r="B61" s="21" t="s">
        <v>136</v>
      </c>
      <c r="C61" s="14">
        <v>8433</v>
      </c>
      <c r="D61" s="14">
        <v>8553</v>
      </c>
    </row>
    <row r="62" spans="1:4" ht="45" x14ac:dyDescent="0.25">
      <c r="A62" s="12" t="s">
        <v>339</v>
      </c>
      <c r="B62" s="69" t="s">
        <v>481</v>
      </c>
      <c r="C62" s="14">
        <f>C63</f>
        <v>880</v>
      </c>
      <c r="D62" s="14">
        <f>D63</f>
        <v>880</v>
      </c>
    </row>
    <row r="63" spans="1:4" ht="30" x14ac:dyDescent="0.25">
      <c r="A63" s="12" t="s">
        <v>340</v>
      </c>
      <c r="B63" s="69" t="s">
        <v>423</v>
      </c>
      <c r="C63" s="14">
        <v>880</v>
      </c>
      <c r="D63" s="14">
        <v>880</v>
      </c>
    </row>
    <row r="64" spans="1:4" ht="45" x14ac:dyDescent="0.25">
      <c r="A64" s="12" t="s">
        <v>206</v>
      </c>
      <c r="B64" s="69" t="s">
        <v>135</v>
      </c>
      <c r="C64" s="14">
        <f>C65</f>
        <v>440</v>
      </c>
      <c r="D64" s="14">
        <f>D65</f>
        <v>440</v>
      </c>
    </row>
    <row r="65" spans="1:4" ht="30" x14ac:dyDescent="0.25">
      <c r="A65" s="12" t="s">
        <v>207</v>
      </c>
      <c r="B65" s="69" t="s">
        <v>341</v>
      </c>
      <c r="C65" s="14">
        <v>440</v>
      </c>
      <c r="D65" s="14">
        <v>440</v>
      </c>
    </row>
    <row r="66" spans="1:4" ht="18" customHeight="1" x14ac:dyDescent="0.25">
      <c r="A66" s="12" t="s">
        <v>431</v>
      </c>
      <c r="B66" s="21" t="s">
        <v>430</v>
      </c>
      <c r="C66" s="14">
        <f>C67</f>
        <v>16360</v>
      </c>
      <c r="D66" s="14">
        <f>D67</f>
        <v>16360</v>
      </c>
    </row>
    <row r="67" spans="1:4" x14ac:dyDescent="0.25">
      <c r="A67" s="12" t="s">
        <v>428</v>
      </c>
      <c r="B67" s="21" t="s">
        <v>429</v>
      </c>
      <c r="C67" s="14">
        <v>16360</v>
      </c>
      <c r="D67" s="14">
        <v>16360</v>
      </c>
    </row>
    <row r="68" spans="1:4" x14ac:dyDescent="0.25">
      <c r="A68" s="12" t="s">
        <v>208</v>
      </c>
      <c r="B68" s="61" t="s">
        <v>3</v>
      </c>
      <c r="C68" s="14">
        <f>C69</f>
        <v>52</v>
      </c>
      <c r="D68" s="14">
        <f>D69</f>
        <v>51</v>
      </c>
    </row>
    <row r="69" spans="1:4" ht="30" x14ac:dyDescent="0.25">
      <c r="A69" s="12" t="s">
        <v>209</v>
      </c>
      <c r="B69" s="61" t="s">
        <v>4</v>
      </c>
      <c r="C69" s="14">
        <f>C70</f>
        <v>52</v>
      </c>
      <c r="D69" s="14">
        <f>D70</f>
        <v>51</v>
      </c>
    </row>
    <row r="70" spans="1:4" ht="30" x14ac:dyDescent="0.25">
      <c r="A70" s="66" t="s">
        <v>210</v>
      </c>
      <c r="B70" s="69" t="s">
        <v>440</v>
      </c>
      <c r="C70" s="14">
        <v>52</v>
      </c>
      <c r="D70" s="14">
        <v>51</v>
      </c>
    </row>
    <row r="71" spans="1:4" ht="45" x14ac:dyDescent="0.25">
      <c r="A71" s="12" t="s">
        <v>211</v>
      </c>
      <c r="B71" s="69" t="s">
        <v>46</v>
      </c>
      <c r="C71" s="14">
        <f>C72</f>
        <v>2400</v>
      </c>
      <c r="D71" s="14">
        <f>D72</f>
        <v>2300</v>
      </c>
    </row>
    <row r="72" spans="1:4" ht="45" x14ac:dyDescent="0.25">
      <c r="A72" s="12" t="s">
        <v>212</v>
      </c>
      <c r="B72" s="61" t="s">
        <v>47</v>
      </c>
      <c r="C72" s="14">
        <f>C73</f>
        <v>2400</v>
      </c>
      <c r="D72" s="14">
        <f>D73</f>
        <v>2300</v>
      </c>
    </row>
    <row r="73" spans="1:4" ht="29.25" customHeight="1" x14ac:dyDescent="0.25">
      <c r="A73" s="12" t="s">
        <v>213</v>
      </c>
      <c r="B73" s="61" t="s">
        <v>48</v>
      </c>
      <c r="C73" s="14">
        <v>2400</v>
      </c>
      <c r="D73" s="14">
        <v>2300</v>
      </c>
    </row>
    <row r="74" spans="1:4" x14ac:dyDescent="0.25">
      <c r="A74" s="11" t="s">
        <v>214</v>
      </c>
      <c r="B74" s="60" t="s">
        <v>427</v>
      </c>
      <c r="C74" s="16">
        <f>C75</f>
        <v>1420</v>
      </c>
      <c r="D74" s="16">
        <f>D75</f>
        <v>1420</v>
      </c>
    </row>
    <row r="75" spans="1:4" x14ac:dyDescent="0.25">
      <c r="A75" s="12" t="s">
        <v>215</v>
      </c>
      <c r="B75" s="61" t="s">
        <v>5</v>
      </c>
      <c r="C75" s="14">
        <f>SUM(C76:C80)</f>
        <v>1420</v>
      </c>
      <c r="D75" s="14">
        <f>SUM(D76:D80)</f>
        <v>1420</v>
      </c>
    </row>
    <row r="76" spans="1:4" x14ac:dyDescent="0.25">
      <c r="A76" s="12" t="s">
        <v>216</v>
      </c>
      <c r="B76" s="61" t="s">
        <v>73</v>
      </c>
      <c r="C76" s="14">
        <v>600</v>
      </c>
      <c r="D76" s="14">
        <v>600</v>
      </c>
    </row>
    <row r="77" spans="1:4" hidden="1" x14ac:dyDescent="0.25">
      <c r="A77" s="12" t="s">
        <v>80</v>
      </c>
      <c r="B77" s="61" t="s">
        <v>81</v>
      </c>
      <c r="C77" s="14"/>
      <c r="D77" s="14">
        <v>0</v>
      </c>
    </row>
    <row r="78" spans="1:4" x14ac:dyDescent="0.25">
      <c r="A78" s="12" t="s">
        <v>217</v>
      </c>
      <c r="B78" s="61" t="s">
        <v>85</v>
      </c>
      <c r="C78" s="14">
        <v>70</v>
      </c>
      <c r="D78" s="14">
        <v>70</v>
      </c>
    </row>
    <row r="79" spans="1:4" x14ac:dyDescent="0.25">
      <c r="A79" s="12" t="s">
        <v>218</v>
      </c>
      <c r="B79" s="61" t="s">
        <v>74</v>
      </c>
      <c r="C79" s="14">
        <v>750</v>
      </c>
      <c r="D79" s="14">
        <v>750</v>
      </c>
    </row>
    <row r="80" spans="1:4" ht="30" hidden="1" x14ac:dyDescent="0.25">
      <c r="A80" s="12" t="s">
        <v>219</v>
      </c>
      <c r="B80" s="61" t="s">
        <v>98</v>
      </c>
      <c r="C80" s="14"/>
      <c r="D80" s="14"/>
    </row>
    <row r="81" spans="1:4" x14ac:dyDescent="0.25">
      <c r="A81" s="11" t="s">
        <v>220</v>
      </c>
      <c r="B81" s="60" t="s">
        <v>75</v>
      </c>
      <c r="C81" s="16">
        <f>C82+C85+C88</f>
        <v>2458.5</v>
      </c>
      <c r="D81" s="16">
        <f>D82+D85+D88</f>
        <v>2468</v>
      </c>
    </row>
    <row r="82" spans="1:4" x14ac:dyDescent="0.25">
      <c r="A82" s="104" t="s">
        <v>290</v>
      </c>
      <c r="B82" s="5" t="s">
        <v>289</v>
      </c>
      <c r="C82" s="88">
        <f>C83</f>
        <v>1992</v>
      </c>
      <c r="D82" s="88">
        <f>D83</f>
        <v>1992</v>
      </c>
    </row>
    <row r="83" spans="1:4" x14ac:dyDescent="0.25">
      <c r="A83" s="12" t="s">
        <v>257</v>
      </c>
      <c r="B83" s="18" t="s">
        <v>259</v>
      </c>
      <c r="C83" s="14">
        <f>C84</f>
        <v>1992</v>
      </c>
      <c r="D83" s="14">
        <f>D84</f>
        <v>1992</v>
      </c>
    </row>
    <row r="84" spans="1:4" x14ac:dyDescent="0.25">
      <c r="A84" s="104" t="s">
        <v>258</v>
      </c>
      <c r="B84" s="18" t="s">
        <v>415</v>
      </c>
      <c r="C84" s="14">
        <v>1992</v>
      </c>
      <c r="D84" s="14">
        <v>1992</v>
      </c>
    </row>
    <row r="85" spans="1:4" x14ac:dyDescent="0.25">
      <c r="A85" s="12" t="s">
        <v>221</v>
      </c>
      <c r="B85" s="61" t="s">
        <v>71</v>
      </c>
      <c r="C85" s="14">
        <f>C86</f>
        <v>466.5</v>
      </c>
      <c r="D85" s="14">
        <f>D86</f>
        <v>476</v>
      </c>
    </row>
    <row r="86" spans="1:4" x14ac:dyDescent="0.25">
      <c r="A86" s="12" t="s">
        <v>222</v>
      </c>
      <c r="B86" s="61" t="s">
        <v>410</v>
      </c>
      <c r="C86" s="14">
        <f>C87</f>
        <v>466.5</v>
      </c>
      <c r="D86" s="14">
        <f>D87</f>
        <v>476</v>
      </c>
    </row>
    <row r="87" spans="1:4" x14ac:dyDescent="0.25">
      <c r="A87" s="12" t="s">
        <v>472</v>
      </c>
      <c r="B87" s="61" t="s">
        <v>154</v>
      </c>
      <c r="C87" s="14">
        <v>466.5</v>
      </c>
      <c r="D87" s="14">
        <v>476</v>
      </c>
    </row>
    <row r="88" spans="1:4" hidden="1" x14ac:dyDescent="0.25">
      <c r="A88" s="12" t="s">
        <v>223</v>
      </c>
      <c r="B88" s="61" t="s">
        <v>72</v>
      </c>
      <c r="C88" s="14">
        <f>C89</f>
        <v>0</v>
      </c>
      <c r="D88" s="14">
        <f>D89</f>
        <v>0</v>
      </c>
    </row>
    <row r="89" spans="1:4" hidden="1" x14ac:dyDescent="0.25">
      <c r="A89" s="12" t="s">
        <v>224</v>
      </c>
      <c r="B89" s="61" t="s">
        <v>70</v>
      </c>
      <c r="C89" s="14"/>
      <c r="D89" s="14"/>
    </row>
    <row r="90" spans="1:4" x14ac:dyDescent="0.25">
      <c r="A90" s="11" t="s">
        <v>225</v>
      </c>
      <c r="B90" s="60" t="s">
        <v>408</v>
      </c>
      <c r="C90" s="16">
        <f>C91+C94</f>
        <v>4413</v>
      </c>
      <c r="D90" s="16">
        <f>D91+D94</f>
        <v>3913</v>
      </c>
    </row>
    <row r="91" spans="1:4" ht="30" customHeight="1" x14ac:dyDescent="0.25">
      <c r="A91" s="12" t="s">
        <v>226</v>
      </c>
      <c r="B91" s="61" t="s">
        <v>486</v>
      </c>
      <c r="C91" s="14">
        <f>C92</f>
        <v>3500</v>
      </c>
      <c r="D91" s="14">
        <f>D92</f>
        <v>3000</v>
      </c>
    </row>
    <row r="92" spans="1:4" ht="45" x14ac:dyDescent="0.25">
      <c r="A92" s="66" t="s">
        <v>227</v>
      </c>
      <c r="B92" s="5" t="s">
        <v>128</v>
      </c>
      <c r="C92" s="14">
        <f>C93</f>
        <v>3500</v>
      </c>
      <c r="D92" s="14">
        <f>D93</f>
        <v>3000</v>
      </c>
    </row>
    <row r="93" spans="1:4" ht="45" x14ac:dyDescent="0.25">
      <c r="A93" s="66" t="s">
        <v>228</v>
      </c>
      <c r="B93" s="61" t="s">
        <v>449</v>
      </c>
      <c r="C93" s="14">
        <v>3500</v>
      </c>
      <c r="D93" s="14">
        <v>3000</v>
      </c>
    </row>
    <row r="94" spans="1:4" x14ac:dyDescent="0.25">
      <c r="A94" s="66" t="s">
        <v>229</v>
      </c>
      <c r="B94" s="89" t="s">
        <v>119</v>
      </c>
      <c r="C94" s="14">
        <f>C95+C98</f>
        <v>913</v>
      </c>
      <c r="D94" s="14">
        <f>D95+D98</f>
        <v>913</v>
      </c>
    </row>
    <row r="95" spans="1:4" x14ac:dyDescent="0.25">
      <c r="A95" s="66" t="s">
        <v>230</v>
      </c>
      <c r="B95" s="89" t="s">
        <v>28</v>
      </c>
      <c r="C95" s="14">
        <f>C96+C97</f>
        <v>913</v>
      </c>
      <c r="D95" s="14">
        <f>D96+D97</f>
        <v>913</v>
      </c>
    </row>
    <row r="96" spans="1:4" ht="30" x14ac:dyDescent="0.25">
      <c r="A96" s="66" t="s">
        <v>444</v>
      </c>
      <c r="B96" s="69" t="s">
        <v>445</v>
      </c>
      <c r="C96" s="14">
        <v>173</v>
      </c>
      <c r="D96" s="14">
        <v>173</v>
      </c>
    </row>
    <row r="97" spans="1:4" ht="30" x14ac:dyDescent="0.25">
      <c r="A97" s="20" t="s">
        <v>231</v>
      </c>
      <c r="B97" s="87" t="s">
        <v>137</v>
      </c>
      <c r="C97" s="14">
        <v>740</v>
      </c>
      <c r="D97" s="14">
        <v>740</v>
      </c>
    </row>
    <row r="98" spans="1:4" ht="30" hidden="1" x14ac:dyDescent="0.25">
      <c r="A98" s="66" t="s">
        <v>133</v>
      </c>
      <c r="B98" s="69" t="s">
        <v>130</v>
      </c>
      <c r="C98" s="14">
        <f>C99</f>
        <v>0</v>
      </c>
      <c r="D98" s="14">
        <f>D99</f>
        <v>0</v>
      </c>
    </row>
    <row r="99" spans="1:4" hidden="1" x14ac:dyDescent="0.25">
      <c r="A99" s="66" t="s">
        <v>59</v>
      </c>
      <c r="B99" s="89" t="s">
        <v>60</v>
      </c>
      <c r="C99" s="14"/>
      <c r="D99" s="14"/>
    </row>
    <row r="100" spans="1:4" x14ac:dyDescent="0.25">
      <c r="A100" s="11" t="s">
        <v>232</v>
      </c>
      <c r="B100" s="60" t="s">
        <v>409</v>
      </c>
      <c r="C100" s="16">
        <f>C101+C110+C116+C124+C117+C122+C104+C123+C105+C108+C121</f>
        <v>6673</v>
      </c>
      <c r="D100" s="16">
        <f>D101+D110+D116+D124+D117+D122+D104+D123+D105+D108+D121</f>
        <v>6810</v>
      </c>
    </row>
    <row r="101" spans="1:4" x14ac:dyDescent="0.25">
      <c r="A101" s="12" t="s">
        <v>233</v>
      </c>
      <c r="B101" s="61" t="s">
        <v>6</v>
      </c>
      <c r="C101" s="14">
        <f>C102+C103</f>
        <v>58</v>
      </c>
      <c r="D101" s="14">
        <f>D102+D103</f>
        <v>58</v>
      </c>
    </row>
    <row r="102" spans="1:4" ht="30" x14ac:dyDescent="0.25">
      <c r="A102" s="66" t="s">
        <v>234</v>
      </c>
      <c r="B102" s="21" t="s">
        <v>505</v>
      </c>
      <c r="C102" s="14">
        <v>42</v>
      </c>
      <c r="D102" s="14">
        <v>42</v>
      </c>
    </row>
    <row r="103" spans="1:4" ht="30" x14ac:dyDescent="0.25">
      <c r="A103" s="66" t="s">
        <v>235</v>
      </c>
      <c r="B103" s="69" t="s">
        <v>437</v>
      </c>
      <c r="C103" s="14">
        <v>16</v>
      </c>
      <c r="D103" s="14">
        <v>16</v>
      </c>
    </row>
    <row r="104" spans="1:4" ht="30" x14ac:dyDescent="0.25">
      <c r="A104" s="66" t="s">
        <v>236</v>
      </c>
      <c r="B104" s="69" t="s">
        <v>438</v>
      </c>
      <c r="C104" s="14">
        <v>20</v>
      </c>
      <c r="D104" s="14">
        <v>20</v>
      </c>
    </row>
    <row r="105" spans="1:4" ht="30" x14ac:dyDescent="0.25">
      <c r="A105" s="66" t="s">
        <v>237</v>
      </c>
      <c r="B105" s="21" t="s">
        <v>418</v>
      </c>
      <c r="C105" s="14">
        <f>C106+C107</f>
        <v>311</v>
      </c>
      <c r="D105" s="14">
        <f>D106+D107</f>
        <v>321</v>
      </c>
    </row>
    <row r="106" spans="1:4" ht="30" x14ac:dyDescent="0.25">
      <c r="A106" s="66" t="s">
        <v>238</v>
      </c>
      <c r="B106" s="87" t="s">
        <v>419</v>
      </c>
      <c r="C106" s="14">
        <v>250</v>
      </c>
      <c r="D106" s="14">
        <v>255</v>
      </c>
    </row>
    <row r="107" spans="1:4" ht="30" x14ac:dyDescent="0.25">
      <c r="A107" s="66" t="s">
        <v>239</v>
      </c>
      <c r="B107" s="87" t="s">
        <v>439</v>
      </c>
      <c r="C107" s="14">
        <v>61</v>
      </c>
      <c r="D107" s="14">
        <v>66</v>
      </c>
    </row>
    <row r="108" spans="1:4" ht="18" customHeight="1" x14ac:dyDescent="0.25">
      <c r="A108" s="66" t="s">
        <v>240</v>
      </c>
      <c r="B108" s="21" t="s">
        <v>112</v>
      </c>
      <c r="C108" s="14">
        <f>C109</f>
        <v>250</v>
      </c>
      <c r="D108" s="14">
        <f>D109</f>
        <v>250</v>
      </c>
    </row>
    <row r="109" spans="1:4" ht="30" x14ac:dyDescent="0.25">
      <c r="A109" s="66" t="s">
        <v>467</v>
      </c>
      <c r="B109" s="87" t="s">
        <v>103</v>
      </c>
      <c r="C109" s="14">
        <v>250</v>
      </c>
      <c r="D109" s="14">
        <v>250</v>
      </c>
    </row>
    <row r="110" spans="1:4" ht="45.75" customHeight="1" x14ac:dyDescent="0.25">
      <c r="A110" s="66" t="s">
        <v>241</v>
      </c>
      <c r="B110" s="69" t="s">
        <v>134</v>
      </c>
      <c r="C110" s="14">
        <f>C111+C112+C113+C114+C115</f>
        <v>99</v>
      </c>
      <c r="D110" s="14">
        <f>D111+D112+D113+D114+D115</f>
        <v>99</v>
      </c>
    </row>
    <row r="111" spans="1:4" x14ac:dyDescent="0.25">
      <c r="A111" s="66" t="s">
        <v>452</v>
      </c>
      <c r="B111" s="69" t="s">
        <v>77</v>
      </c>
      <c r="C111" s="14">
        <v>20</v>
      </c>
      <c r="D111" s="14">
        <v>20</v>
      </c>
    </row>
    <row r="112" spans="1:4" x14ac:dyDescent="0.25">
      <c r="A112" s="66" t="s">
        <v>342</v>
      </c>
      <c r="B112" s="69" t="s">
        <v>78</v>
      </c>
      <c r="C112" s="14">
        <v>14</v>
      </c>
      <c r="D112" s="14">
        <v>14</v>
      </c>
    </row>
    <row r="113" spans="1:4" x14ac:dyDescent="0.25">
      <c r="A113" s="66" t="s">
        <v>242</v>
      </c>
      <c r="B113" s="69" t="s">
        <v>503</v>
      </c>
      <c r="C113" s="14">
        <v>30</v>
      </c>
      <c r="D113" s="14">
        <v>30</v>
      </c>
    </row>
    <row r="114" spans="1:4" x14ac:dyDescent="0.25">
      <c r="A114" s="66" t="s">
        <v>343</v>
      </c>
      <c r="B114" s="69" t="s">
        <v>21</v>
      </c>
      <c r="C114" s="14">
        <v>35</v>
      </c>
      <c r="D114" s="14">
        <v>35</v>
      </c>
    </row>
    <row r="115" spans="1:4" ht="30" hidden="1" x14ac:dyDescent="0.25">
      <c r="A115" s="66" t="s">
        <v>244</v>
      </c>
      <c r="B115" s="69" t="s">
        <v>165</v>
      </c>
      <c r="C115" s="14"/>
      <c r="D115" s="14"/>
    </row>
    <row r="116" spans="1:4" ht="30" x14ac:dyDescent="0.25">
      <c r="A116" s="66" t="s">
        <v>480</v>
      </c>
      <c r="B116" s="69" t="s">
        <v>22</v>
      </c>
      <c r="C116" s="14">
        <v>1010</v>
      </c>
      <c r="D116" s="14">
        <v>1011</v>
      </c>
    </row>
    <row r="117" spans="1:4" x14ac:dyDescent="0.25">
      <c r="A117" s="66" t="s">
        <v>473</v>
      </c>
      <c r="B117" s="69" t="s">
        <v>501</v>
      </c>
      <c r="C117" s="14">
        <f>C118+C120</f>
        <v>1155</v>
      </c>
      <c r="D117" s="14">
        <f>D118+D120</f>
        <v>1190</v>
      </c>
    </row>
    <row r="118" spans="1:4" ht="30" hidden="1" x14ac:dyDescent="0.25">
      <c r="A118" s="66" t="s">
        <v>474</v>
      </c>
      <c r="B118" s="69" t="s">
        <v>447</v>
      </c>
      <c r="C118" s="14">
        <f>C119</f>
        <v>0</v>
      </c>
      <c r="D118" s="14">
        <f>D119</f>
        <v>0</v>
      </c>
    </row>
    <row r="119" spans="1:4" ht="30" hidden="1" x14ac:dyDescent="0.25">
      <c r="A119" s="66" t="s">
        <v>476</v>
      </c>
      <c r="B119" s="69" t="s">
        <v>109</v>
      </c>
      <c r="C119" s="14"/>
      <c r="D119" s="14"/>
    </row>
    <row r="120" spans="1:4" x14ac:dyDescent="0.25">
      <c r="A120" s="66" t="s">
        <v>475</v>
      </c>
      <c r="B120" s="69" t="s">
        <v>108</v>
      </c>
      <c r="C120" s="14">
        <v>1155</v>
      </c>
      <c r="D120" s="14">
        <v>1190</v>
      </c>
    </row>
    <row r="121" spans="1:4" x14ac:dyDescent="0.25">
      <c r="A121" s="66" t="s">
        <v>478</v>
      </c>
      <c r="B121" s="21" t="s">
        <v>420</v>
      </c>
      <c r="C121" s="14">
        <v>2</v>
      </c>
      <c r="D121" s="14">
        <v>2</v>
      </c>
    </row>
    <row r="122" spans="1:4" ht="30" x14ac:dyDescent="0.25">
      <c r="A122" s="66" t="s">
        <v>477</v>
      </c>
      <c r="B122" s="69" t="s">
        <v>111</v>
      </c>
      <c r="C122" s="14">
        <v>706</v>
      </c>
      <c r="D122" s="14">
        <v>712</v>
      </c>
    </row>
    <row r="123" spans="1:4" x14ac:dyDescent="0.25">
      <c r="A123" s="66" t="s">
        <v>245</v>
      </c>
      <c r="B123" s="69" t="s">
        <v>99</v>
      </c>
      <c r="C123" s="14">
        <v>20</v>
      </c>
      <c r="D123" s="14">
        <v>20</v>
      </c>
    </row>
    <row r="124" spans="1:4" x14ac:dyDescent="0.25">
      <c r="A124" s="12" t="s">
        <v>246</v>
      </c>
      <c r="B124" s="61" t="s">
        <v>7</v>
      </c>
      <c r="C124" s="14">
        <f>C125</f>
        <v>3042</v>
      </c>
      <c r="D124" s="14">
        <f>D125</f>
        <v>3127</v>
      </c>
    </row>
    <row r="125" spans="1:4" ht="15" customHeight="1" x14ac:dyDescent="0.25">
      <c r="A125" s="66" t="s">
        <v>479</v>
      </c>
      <c r="B125" s="69" t="s">
        <v>20</v>
      </c>
      <c r="C125" s="14">
        <v>3042</v>
      </c>
      <c r="D125" s="14">
        <v>3127</v>
      </c>
    </row>
    <row r="126" spans="1:4" hidden="1" x14ac:dyDescent="0.25">
      <c r="A126" s="11" t="s">
        <v>11</v>
      </c>
      <c r="B126" s="60" t="s">
        <v>8</v>
      </c>
      <c r="C126" s="16">
        <f>C127</f>
        <v>0</v>
      </c>
      <c r="D126" s="16">
        <f>D127</f>
        <v>0</v>
      </c>
    </row>
    <row r="127" spans="1:4" hidden="1" x14ac:dyDescent="0.25">
      <c r="A127" s="24" t="s">
        <v>44</v>
      </c>
      <c r="B127" s="61" t="s">
        <v>9</v>
      </c>
      <c r="C127" s="14">
        <f>C128</f>
        <v>0</v>
      </c>
      <c r="D127" s="14">
        <f>D128</f>
        <v>0</v>
      </c>
    </row>
    <row r="128" spans="1:4" hidden="1" x14ac:dyDescent="0.25">
      <c r="A128" s="66" t="s">
        <v>17</v>
      </c>
      <c r="B128" s="69" t="s">
        <v>18</v>
      </c>
      <c r="C128" s="14"/>
      <c r="D128" s="14"/>
    </row>
    <row r="129" spans="1:4" x14ac:dyDescent="0.25">
      <c r="A129" s="59" t="s">
        <v>247</v>
      </c>
      <c r="B129" s="71" t="s">
        <v>12</v>
      </c>
      <c r="C129" s="72">
        <f>C130+C251+C244</f>
        <v>979491.10000000009</v>
      </c>
      <c r="D129" s="72">
        <f>D130+D251+D244</f>
        <v>937599.9</v>
      </c>
    </row>
    <row r="130" spans="1:4" ht="15" customHeight="1" x14ac:dyDescent="0.25">
      <c r="A130" s="11" t="s">
        <v>248</v>
      </c>
      <c r="B130" s="71" t="s">
        <v>492</v>
      </c>
      <c r="C130" s="73">
        <f>C131+C136+C189+C233</f>
        <v>979491.10000000009</v>
      </c>
      <c r="D130" s="73">
        <f>D131+D136+D189+D233</f>
        <v>937599.9</v>
      </c>
    </row>
    <row r="131" spans="1:4" x14ac:dyDescent="0.25">
      <c r="A131" s="27" t="s">
        <v>261</v>
      </c>
      <c r="B131" s="71" t="s">
        <v>159</v>
      </c>
      <c r="C131" s="16">
        <f>C132+C134</f>
        <v>54717.1</v>
      </c>
      <c r="D131" s="16">
        <f>D132+D134</f>
        <v>11554</v>
      </c>
    </row>
    <row r="132" spans="1:4" s="126" customFormat="1" x14ac:dyDescent="0.25">
      <c r="A132" s="28" t="s">
        <v>262</v>
      </c>
      <c r="B132" s="128" t="s">
        <v>29</v>
      </c>
      <c r="C132" s="14">
        <f>C133</f>
        <v>54717.1</v>
      </c>
      <c r="D132" s="14">
        <f>D133</f>
        <v>11554</v>
      </c>
    </row>
    <row r="133" spans="1:4" s="126" customFormat="1" x14ac:dyDescent="0.25">
      <c r="A133" s="29" t="s">
        <v>263</v>
      </c>
      <c r="B133" s="75" t="s">
        <v>30</v>
      </c>
      <c r="C133" s="14">
        <v>54717.1</v>
      </c>
      <c r="D133" s="14">
        <v>11554</v>
      </c>
    </row>
    <row r="134" spans="1:4" hidden="1" x14ac:dyDescent="0.25">
      <c r="A134" s="29" t="s">
        <v>264</v>
      </c>
      <c r="B134" s="75" t="s">
        <v>82</v>
      </c>
      <c r="C134" s="14">
        <f>C135</f>
        <v>0</v>
      </c>
      <c r="D134" s="14">
        <f>D135</f>
        <v>0</v>
      </c>
    </row>
    <row r="135" spans="1:4" hidden="1" x14ac:dyDescent="0.25">
      <c r="A135" s="29" t="s">
        <v>265</v>
      </c>
      <c r="B135" s="75" t="s">
        <v>83</v>
      </c>
      <c r="C135" s="14"/>
      <c r="D135" s="14"/>
    </row>
    <row r="136" spans="1:4" x14ac:dyDescent="0.25">
      <c r="A136" s="25" t="s">
        <v>266</v>
      </c>
      <c r="B136" s="74" t="s">
        <v>100</v>
      </c>
      <c r="C136" s="16">
        <f>C139+C141+C164+C152+C160+C162+C176+C143+C145+C156+C166+C168+C172+C174+C170</f>
        <v>17411.3</v>
      </c>
      <c r="D136" s="16">
        <f>D139+D141+D164+D152+D160+D162+D176+D143+D145+D156+D166+D168+D172+D174+D170</f>
        <v>17411.3</v>
      </c>
    </row>
    <row r="137" spans="1:4" hidden="1" x14ac:dyDescent="0.25">
      <c r="A137" s="24" t="s">
        <v>344</v>
      </c>
      <c r="B137" s="75" t="s">
        <v>61</v>
      </c>
      <c r="C137" s="14">
        <f>C138</f>
        <v>0</v>
      </c>
      <c r="D137" s="14">
        <f>D138</f>
        <v>0</v>
      </c>
    </row>
    <row r="138" spans="1:4" hidden="1" x14ac:dyDescent="0.25">
      <c r="A138" s="24" t="s">
        <v>345</v>
      </c>
      <c r="B138" s="75" t="s">
        <v>62</v>
      </c>
      <c r="C138" s="14"/>
      <c r="D138" s="14"/>
    </row>
    <row r="139" spans="1:4" ht="30" hidden="1" x14ac:dyDescent="0.25">
      <c r="A139" s="24" t="s">
        <v>508</v>
      </c>
      <c r="B139" s="75" t="s">
        <v>52</v>
      </c>
      <c r="C139" s="14">
        <f>C140</f>
        <v>0</v>
      </c>
      <c r="D139" s="14">
        <f>D140</f>
        <v>0</v>
      </c>
    </row>
    <row r="140" spans="1:4" ht="30" hidden="1" x14ac:dyDescent="0.25">
      <c r="A140" s="24" t="s">
        <v>509</v>
      </c>
      <c r="B140" s="75" t="s">
        <v>346</v>
      </c>
      <c r="C140" s="14"/>
      <c r="D140" s="14"/>
    </row>
    <row r="141" spans="1:4" ht="30" hidden="1" x14ac:dyDescent="0.25">
      <c r="A141" s="24" t="s">
        <v>347</v>
      </c>
      <c r="B141" s="75" t="s">
        <v>63</v>
      </c>
      <c r="C141" s="14">
        <f>C142</f>
        <v>0</v>
      </c>
      <c r="D141" s="14">
        <f>D142</f>
        <v>0</v>
      </c>
    </row>
    <row r="142" spans="1:4" ht="30" hidden="1" x14ac:dyDescent="0.25">
      <c r="A142" s="24" t="s">
        <v>348</v>
      </c>
      <c r="B142" s="75" t="s">
        <v>58</v>
      </c>
      <c r="C142" s="14"/>
      <c r="D142" s="14"/>
    </row>
    <row r="143" spans="1:4" hidden="1" x14ac:dyDescent="0.25">
      <c r="A143" s="24" t="s">
        <v>462</v>
      </c>
      <c r="B143" s="75" t="s">
        <v>107</v>
      </c>
      <c r="C143" s="14">
        <f>C144</f>
        <v>0</v>
      </c>
      <c r="D143" s="14">
        <f>D144</f>
        <v>0</v>
      </c>
    </row>
    <row r="144" spans="1:4" hidden="1" x14ac:dyDescent="0.25">
      <c r="A144" s="24" t="s">
        <v>463</v>
      </c>
      <c r="B144" s="75" t="s">
        <v>432</v>
      </c>
      <c r="C144" s="14"/>
      <c r="D144" s="14"/>
    </row>
    <row r="145" spans="1:4" hidden="1" x14ac:dyDescent="0.25">
      <c r="A145" s="24" t="s">
        <v>349</v>
      </c>
      <c r="B145" s="75" t="s">
        <v>350</v>
      </c>
      <c r="C145" s="14">
        <f>C146</f>
        <v>0</v>
      </c>
      <c r="D145" s="14">
        <f>D146</f>
        <v>0</v>
      </c>
    </row>
    <row r="146" spans="1:4" hidden="1" x14ac:dyDescent="0.25">
      <c r="A146" s="24" t="s">
        <v>351</v>
      </c>
      <c r="B146" s="75" t="s">
        <v>352</v>
      </c>
      <c r="C146" s="14">
        <f>C147+C148+C149+C150+C151</f>
        <v>0</v>
      </c>
      <c r="D146" s="14">
        <f>D147+D148+D149+D150+D151</f>
        <v>0</v>
      </c>
    </row>
    <row r="147" spans="1:4" ht="60" hidden="1" x14ac:dyDescent="0.25">
      <c r="A147" s="24" t="s">
        <v>351</v>
      </c>
      <c r="B147" s="75" t="s">
        <v>90</v>
      </c>
      <c r="C147" s="14"/>
      <c r="D147" s="14">
        <v>0</v>
      </c>
    </row>
    <row r="148" spans="1:4" ht="60" hidden="1" x14ac:dyDescent="0.25">
      <c r="A148" s="24" t="s">
        <v>351</v>
      </c>
      <c r="B148" s="75" t="s">
        <v>91</v>
      </c>
      <c r="C148" s="14"/>
      <c r="D148" s="14"/>
    </row>
    <row r="149" spans="1:4" ht="60" hidden="1" x14ac:dyDescent="0.25">
      <c r="A149" s="24" t="s">
        <v>351</v>
      </c>
      <c r="B149" s="75" t="s">
        <v>92</v>
      </c>
      <c r="C149" s="14"/>
      <c r="D149" s="14"/>
    </row>
    <row r="150" spans="1:4" hidden="1" x14ac:dyDescent="0.25">
      <c r="A150" s="24" t="s">
        <v>351</v>
      </c>
      <c r="B150" s="75" t="s">
        <v>353</v>
      </c>
      <c r="C150" s="14"/>
      <c r="D150" s="14"/>
    </row>
    <row r="151" spans="1:4" hidden="1" x14ac:dyDescent="0.25">
      <c r="A151" s="24" t="s">
        <v>351</v>
      </c>
      <c r="B151" s="75" t="s">
        <v>354</v>
      </c>
      <c r="C151" s="14"/>
      <c r="D151" s="14">
        <v>0</v>
      </c>
    </row>
    <row r="152" spans="1:4" ht="45" hidden="1" x14ac:dyDescent="0.25">
      <c r="A152" s="24" t="s">
        <v>355</v>
      </c>
      <c r="B152" s="75" t="s">
        <v>356</v>
      </c>
      <c r="C152" s="14">
        <f>C153</f>
        <v>0</v>
      </c>
      <c r="D152" s="14">
        <f>D153</f>
        <v>0</v>
      </c>
    </row>
    <row r="153" spans="1:4" ht="45" hidden="1" x14ac:dyDescent="0.25">
      <c r="A153" s="24" t="s">
        <v>357</v>
      </c>
      <c r="B153" s="75" t="s">
        <v>358</v>
      </c>
      <c r="C153" s="14">
        <f>C154+C155</f>
        <v>0</v>
      </c>
      <c r="D153" s="14">
        <f>D155+D154</f>
        <v>0</v>
      </c>
    </row>
    <row r="154" spans="1:4" ht="45" hidden="1" x14ac:dyDescent="0.25">
      <c r="A154" s="24" t="s">
        <v>359</v>
      </c>
      <c r="B154" s="75" t="s">
        <v>360</v>
      </c>
      <c r="C154" s="14">
        <v>0</v>
      </c>
      <c r="D154" s="14">
        <v>0</v>
      </c>
    </row>
    <row r="155" spans="1:4" ht="45" hidden="1" x14ac:dyDescent="0.25">
      <c r="A155" s="24" t="s">
        <v>361</v>
      </c>
      <c r="B155" s="75" t="s">
        <v>362</v>
      </c>
      <c r="C155" s="14"/>
      <c r="D155" s="14"/>
    </row>
    <row r="156" spans="1:4" ht="30" hidden="1" x14ac:dyDescent="0.25">
      <c r="A156" s="24" t="s">
        <v>363</v>
      </c>
      <c r="B156" s="75" t="s">
        <v>364</v>
      </c>
      <c r="C156" s="14">
        <f>C157</f>
        <v>0</v>
      </c>
      <c r="D156" s="14">
        <f>D157</f>
        <v>0</v>
      </c>
    </row>
    <row r="157" spans="1:4" ht="30" hidden="1" x14ac:dyDescent="0.25">
      <c r="A157" s="24" t="s">
        <v>365</v>
      </c>
      <c r="B157" s="75" t="s">
        <v>366</v>
      </c>
      <c r="C157" s="14">
        <f>C158+C159</f>
        <v>0</v>
      </c>
      <c r="D157" s="14">
        <f>D158+D159</f>
        <v>0</v>
      </c>
    </row>
    <row r="158" spans="1:4" ht="30" hidden="1" x14ac:dyDescent="0.25">
      <c r="A158" s="24" t="s">
        <v>367</v>
      </c>
      <c r="B158" s="75" t="s">
        <v>368</v>
      </c>
      <c r="C158" s="14">
        <v>0</v>
      </c>
      <c r="D158" s="14">
        <v>0</v>
      </c>
    </row>
    <row r="159" spans="1:4" ht="30" hidden="1" x14ac:dyDescent="0.25">
      <c r="A159" s="24" t="s">
        <v>369</v>
      </c>
      <c r="B159" s="75" t="s">
        <v>97</v>
      </c>
      <c r="C159" s="14"/>
      <c r="D159" s="14"/>
    </row>
    <row r="160" spans="1:4" ht="30" hidden="1" x14ac:dyDescent="0.25">
      <c r="A160" s="24" t="s">
        <v>253</v>
      </c>
      <c r="B160" s="75" t="s">
        <v>86</v>
      </c>
      <c r="C160" s="14">
        <f>C161</f>
        <v>0</v>
      </c>
      <c r="D160" s="14">
        <f>D161</f>
        <v>0</v>
      </c>
    </row>
    <row r="161" spans="1:4" ht="30" hidden="1" x14ac:dyDescent="0.25">
      <c r="A161" s="24" t="s">
        <v>254</v>
      </c>
      <c r="B161" s="75" t="s">
        <v>87</v>
      </c>
      <c r="C161" s="14"/>
      <c r="D161" s="14"/>
    </row>
    <row r="162" spans="1:4" hidden="1" x14ac:dyDescent="0.25">
      <c r="A162" s="24" t="s">
        <v>255</v>
      </c>
      <c r="B162" s="75" t="s">
        <v>88</v>
      </c>
      <c r="C162" s="14">
        <f>C163</f>
        <v>0</v>
      </c>
      <c r="D162" s="14">
        <f>D163</f>
        <v>0</v>
      </c>
    </row>
    <row r="163" spans="1:4" hidden="1" x14ac:dyDescent="0.25">
      <c r="A163" s="24" t="s">
        <v>256</v>
      </c>
      <c r="B163" s="75" t="s">
        <v>89</v>
      </c>
      <c r="C163" s="14"/>
      <c r="D163" s="14"/>
    </row>
    <row r="164" spans="1:4" ht="60" hidden="1" x14ac:dyDescent="0.25">
      <c r="A164" s="30" t="s">
        <v>312</v>
      </c>
      <c r="B164" s="21" t="s">
        <v>399</v>
      </c>
      <c r="C164" s="14">
        <f>C165</f>
        <v>0</v>
      </c>
      <c r="D164" s="14">
        <f>D165</f>
        <v>0</v>
      </c>
    </row>
    <row r="165" spans="1:4" ht="60" hidden="1" x14ac:dyDescent="0.25">
      <c r="A165" s="30" t="s">
        <v>307</v>
      </c>
      <c r="B165" s="21" t="s">
        <v>400</v>
      </c>
      <c r="C165" s="14"/>
      <c r="D165" s="14"/>
    </row>
    <row r="166" spans="1:4" ht="45" hidden="1" x14ac:dyDescent="0.25">
      <c r="A166" s="30" t="s">
        <v>314</v>
      </c>
      <c r="B166" s="21" t="s">
        <v>401</v>
      </c>
      <c r="C166" s="14">
        <f>C167</f>
        <v>0</v>
      </c>
      <c r="D166" s="14">
        <f>D167</f>
        <v>0</v>
      </c>
    </row>
    <row r="167" spans="1:4" ht="45" hidden="1" x14ac:dyDescent="0.25">
      <c r="A167" s="30" t="s">
        <v>309</v>
      </c>
      <c r="B167" s="21" t="s">
        <v>402</v>
      </c>
      <c r="C167" s="14"/>
      <c r="D167" s="14"/>
    </row>
    <row r="168" spans="1:4" ht="31.5" hidden="1" customHeight="1" x14ac:dyDescent="0.25">
      <c r="A168" s="30" t="s">
        <v>454</v>
      </c>
      <c r="B168" s="21" t="s">
        <v>485</v>
      </c>
      <c r="C168" s="14">
        <f>C169</f>
        <v>0</v>
      </c>
      <c r="D168" s="14">
        <f>D169</f>
        <v>0</v>
      </c>
    </row>
    <row r="169" spans="1:4" ht="30" hidden="1" x14ac:dyDescent="0.25">
      <c r="A169" s="30" t="s">
        <v>455</v>
      </c>
      <c r="B169" s="21" t="s">
        <v>484</v>
      </c>
      <c r="C169" s="14"/>
      <c r="D169" s="14"/>
    </row>
    <row r="170" spans="1:4" ht="30" hidden="1" x14ac:dyDescent="0.25">
      <c r="A170" s="30" t="s">
        <v>542</v>
      </c>
      <c r="B170" s="21" t="s">
        <v>544</v>
      </c>
      <c r="C170" s="14">
        <f>C171</f>
        <v>0</v>
      </c>
      <c r="D170" s="14">
        <f>D171</f>
        <v>0</v>
      </c>
    </row>
    <row r="171" spans="1:4" ht="30" hidden="1" x14ac:dyDescent="0.25">
      <c r="A171" s="30" t="s">
        <v>543</v>
      </c>
      <c r="B171" s="21" t="s">
        <v>545</v>
      </c>
      <c r="C171" s="14"/>
      <c r="D171" s="14"/>
    </row>
    <row r="172" spans="1:4" hidden="1" x14ac:dyDescent="0.25">
      <c r="A172" s="30" t="s">
        <v>318</v>
      </c>
      <c r="B172" s="21" t="s">
        <v>320</v>
      </c>
      <c r="C172" s="14">
        <f>C173</f>
        <v>0</v>
      </c>
      <c r="D172" s="14">
        <f>D173</f>
        <v>0</v>
      </c>
    </row>
    <row r="173" spans="1:4" hidden="1" x14ac:dyDescent="0.25">
      <c r="A173" s="30" t="s">
        <v>319</v>
      </c>
      <c r="B173" s="21" t="s">
        <v>321</v>
      </c>
      <c r="C173" s="14"/>
      <c r="D173" s="14"/>
    </row>
    <row r="174" spans="1:4" ht="30" hidden="1" x14ac:dyDescent="0.25">
      <c r="A174" s="30" t="s">
        <v>329</v>
      </c>
      <c r="B174" s="21" t="s">
        <v>327</v>
      </c>
      <c r="C174" s="14">
        <f>C175</f>
        <v>0</v>
      </c>
      <c r="D174" s="14">
        <f>D175</f>
        <v>0</v>
      </c>
    </row>
    <row r="175" spans="1:4" ht="30" hidden="1" x14ac:dyDescent="0.25">
      <c r="A175" s="30" t="s">
        <v>328</v>
      </c>
      <c r="B175" s="21" t="s">
        <v>330</v>
      </c>
      <c r="C175" s="14"/>
      <c r="D175" s="14"/>
    </row>
    <row r="176" spans="1:4" x14ac:dyDescent="0.25">
      <c r="A176" s="30" t="s">
        <v>267</v>
      </c>
      <c r="B176" s="75" t="s">
        <v>19</v>
      </c>
      <c r="C176" s="14">
        <f>C177</f>
        <v>17411.3</v>
      </c>
      <c r="D176" s="14">
        <f>D177</f>
        <v>17411.3</v>
      </c>
    </row>
    <row r="177" spans="1:7" x14ac:dyDescent="0.25">
      <c r="A177" s="30" t="s">
        <v>268</v>
      </c>
      <c r="B177" s="75" t="s">
        <v>31</v>
      </c>
      <c r="C177" s="14">
        <f>SUM(C178:C188)</f>
        <v>17411.3</v>
      </c>
      <c r="D177" s="14">
        <f>SUM(D178:D188)</f>
        <v>17411.3</v>
      </c>
    </row>
    <row r="178" spans="1:7" ht="30" hidden="1" x14ac:dyDescent="0.25">
      <c r="A178" s="30" t="s">
        <v>268</v>
      </c>
      <c r="B178" s="75" t="s">
        <v>370</v>
      </c>
      <c r="C178" s="14"/>
      <c r="D178" s="14"/>
    </row>
    <row r="179" spans="1:7" s="126" customFormat="1" x14ac:dyDescent="0.25">
      <c r="A179" s="30" t="s">
        <v>268</v>
      </c>
      <c r="B179" s="75" t="s">
        <v>95</v>
      </c>
      <c r="C179" s="14">
        <v>2152.1999999999998</v>
      </c>
      <c r="D179" s="14">
        <v>2152.1999999999998</v>
      </c>
    </row>
    <row r="180" spans="1:7" s="126" customFormat="1" ht="15.75" hidden="1" customHeight="1" x14ac:dyDescent="0.25">
      <c r="A180" s="30" t="s">
        <v>268</v>
      </c>
      <c r="B180" s="75" t="s">
        <v>129</v>
      </c>
      <c r="C180" s="14"/>
      <c r="D180" s="14"/>
    </row>
    <row r="181" spans="1:7" s="126" customFormat="1" hidden="1" x14ac:dyDescent="0.25">
      <c r="A181" s="30" t="s">
        <v>268</v>
      </c>
      <c r="B181" s="75" t="s">
        <v>371</v>
      </c>
      <c r="C181" s="14"/>
      <c r="D181" s="14"/>
    </row>
    <row r="182" spans="1:7" s="126" customFormat="1" hidden="1" x14ac:dyDescent="0.25">
      <c r="A182" s="30" t="s">
        <v>268</v>
      </c>
      <c r="B182" s="75" t="s">
        <v>372</v>
      </c>
      <c r="C182" s="14"/>
      <c r="D182" s="14"/>
    </row>
    <row r="183" spans="1:7" s="126" customFormat="1" hidden="1" x14ac:dyDescent="0.25">
      <c r="A183" s="30" t="s">
        <v>268</v>
      </c>
      <c r="B183" s="21" t="s">
        <v>120</v>
      </c>
      <c r="C183" s="14">
        <v>0</v>
      </c>
      <c r="D183" s="14"/>
    </row>
    <row r="184" spans="1:7" s="126" customFormat="1" ht="30" hidden="1" x14ac:dyDescent="0.25">
      <c r="A184" s="30" t="s">
        <v>268</v>
      </c>
      <c r="B184" s="75" t="s">
        <v>373</v>
      </c>
      <c r="C184" s="14"/>
      <c r="D184" s="14"/>
    </row>
    <row r="185" spans="1:7" s="126" customFormat="1" ht="30" x14ac:dyDescent="0.25">
      <c r="A185" s="30" t="s">
        <v>268</v>
      </c>
      <c r="B185" s="75" t="s">
        <v>260</v>
      </c>
      <c r="C185" s="14">
        <v>15259.1</v>
      </c>
      <c r="D185" s="14">
        <v>15259.1</v>
      </c>
    </row>
    <row r="186" spans="1:7" ht="45" hidden="1" x14ac:dyDescent="0.25">
      <c r="A186" s="30" t="s">
        <v>268</v>
      </c>
      <c r="B186" s="75" t="s">
        <v>374</v>
      </c>
      <c r="C186" s="14">
        <v>0</v>
      </c>
      <c r="D186" s="14">
        <v>0</v>
      </c>
    </row>
    <row r="187" spans="1:7" ht="30" hidden="1" x14ac:dyDescent="0.25">
      <c r="A187" s="30" t="s">
        <v>268</v>
      </c>
      <c r="B187" s="75" t="s">
        <v>375</v>
      </c>
      <c r="C187" s="14">
        <v>0</v>
      </c>
      <c r="D187" s="14">
        <v>0</v>
      </c>
      <c r="E187" s="76"/>
      <c r="F187" s="63"/>
      <c r="G187" s="76"/>
    </row>
    <row r="188" spans="1:7" ht="60" hidden="1" x14ac:dyDescent="0.25">
      <c r="A188" s="30" t="s">
        <v>268</v>
      </c>
      <c r="B188" s="75" t="s">
        <v>376</v>
      </c>
      <c r="C188" s="14"/>
      <c r="D188" s="14"/>
    </row>
    <row r="189" spans="1:7" x14ac:dyDescent="0.25">
      <c r="A189" s="25" t="s">
        <v>269</v>
      </c>
      <c r="B189" s="71" t="s">
        <v>160</v>
      </c>
      <c r="C189" s="16">
        <f>C190+C194+C196+C198+C217+C215+C225+C229+C212+C192+C221+C227+C219+C223</f>
        <v>907362.70000000007</v>
      </c>
      <c r="D189" s="16">
        <f>D190+D194+D196+D198+D217+D215+D225+D229+D212+D192+D221+D227+D219+D223</f>
        <v>908634.6</v>
      </c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30"/>
      <c r="B191" s="33"/>
      <c r="C191" s="14"/>
      <c r="D191" s="14"/>
    </row>
    <row r="192" spans="1:7" ht="30" hidden="1" x14ac:dyDescent="0.25">
      <c r="A192" s="24" t="s">
        <v>377</v>
      </c>
      <c r="B192" s="33" t="s">
        <v>378</v>
      </c>
      <c r="C192" s="14">
        <f>C193</f>
        <v>0</v>
      </c>
      <c r="D192" s="14">
        <f>D193</f>
        <v>0</v>
      </c>
    </row>
    <row r="193" spans="1:4" ht="30" hidden="1" x14ac:dyDescent="0.25">
      <c r="A193" s="24" t="s">
        <v>379</v>
      </c>
      <c r="B193" s="33" t="s">
        <v>380</v>
      </c>
      <c r="C193" s="14"/>
      <c r="D193" s="14"/>
    </row>
    <row r="194" spans="1:4" hidden="1" x14ac:dyDescent="0.25">
      <c r="A194" s="30"/>
      <c r="B194" s="33"/>
      <c r="C194" s="14"/>
      <c r="D194" s="14"/>
    </row>
    <row r="195" spans="1:4" hidden="1" x14ac:dyDescent="0.25">
      <c r="A195" s="30"/>
      <c r="B195" s="33"/>
      <c r="C195" s="14"/>
      <c r="D195" s="14"/>
    </row>
    <row r="196" spans="1:4" hidden="1" x14ac:dyDescent="0.25">
      <c r="A196" s="24" t="s">
        <v>381</v>
      </c>
      <c r="B196" s="75" t="s">
        <v>382</v>
      </c>
      <c r="C196" s="14">
        <f>C197</f>
        <v>0</v>
      </c>
      <c r="D196" s="14">
        <f>D197</f>
        <v>0</v>
      </c>
    </row>
    <row r="197" spans="1:4" hidden="1" x14ac:dyDescent="0.25">
      <c r="A197" s="24" t="s">
        <v>383</v>
      </c>
      <c r="B197" s="75" t="s">
        <v>384</v>
      </c>
      <c r="C197" s="14"/>
      <c r="D197" s="14"/>
    </row>
    <row r="198" spans="1:4" x14ac:dyDescent="0.25">
      <c r="A198" s="30" t="s">
        <v>276</v>
      </c>
      <c r="B198" s="75" t="s">
        <v>37</v>
      </c>
      <c r="C198" s="14">
        <f>C199</f>
        <v>36282.1</v>
      </c>
      <c r="D198" s="14">
        <f>D199</f>
        <v>37482.5</v>
      </c>
    </row>
    <row r="199" spans="1:4" x14ac:dyDescent="0.25">
      <c r="A199" s="30" t="s">
        <v>277</v>
      </c>
      <c r="B199" s="75" t="s">
        <v>38</v>
      </c>
      <c r="C199" s="14">
        <f>SUM(C200:C214)</f>
        <v>36282.1</v>
      </c>
      <c r="D199" s="14">
        <f>SUM(D200:D214)</f>
        <v>37482.5</v>
      </c>
    </row>
    <row r="200" spans="1:4" s="126" customFormat="1" ht="46.5" customHeight="1" x14ac:dyDescent="0.25">
      <c r="A200" s="30" t="s">
        <v>277</v>
      </c>
      <c r="B200" s="21" t="s">
        <v>493</v>
      </c>
      <c r="C200" s="14">
        <v>755.6</v>
      </c>
      <c r="D200" s="14">
        <v>755.6</v>
      </c>
    </row>
    <row r="201" spans="1:4" ht="45" x14ac:dyDescent="0.25">
      <c r="A201" s="30" t="s">
        <v>277</v>
      </c>
      <c r="B201" s="75" t="s">
        <v>448</v>
      </c>
      <c r="C201" s="14">
        <v>3</v>
      </c>
      <c r="D201" s="14">
        <v>3</v>
      </c>
    </row>
    <row r="202" spans="1:4" s="126" customFormat="1" ht="60" x14ac:dyDescent="0.25">
      <c r="A202" s="30" t="s">
        <v>277</v>
      </c>
      <c r="B202" s="21" t="s">
        <v>497</v>
      </c>
      <c r="C202" s="14">
        <v>3</v>
      </c>
      <c r="D202" s="14">
        <v>3</v>
      </c>
    </row>
    <row r="203" spans="1:4" ht="60" hidden="1" x14ac:dyDescent="0.25">
      <c r="A203" s="30" t="s">
        <v>277</v>
      </c>
      <c r="B203" s="21" t="s">
        <v>171</v>
      </c>
      <c r="C203" s="14"/>
      <c r="D203" s="14"/>
    </row>
    <row r="204" spans="1:4" s="126" customFormat="1" ht="60" x14ac:dyDescent="0.25">
      <c r="A204" s="30" t="s">
        <v>277</v>
      </c>
      <c r="B204" s="75" t="s">
        <v>436</v>
      </c>
      <c r="C204" s="14">
        <v>21276.5</v>
      </c>
      <c r="D204" s="14">
        <v>21506.6</v>
      </c>
    </row>
    <row r="205" spans="1:4" s="126" customFormat="1" ht="30" x14ac:dyDescent="0.25">
      <c r="A205" s="30" t="s">
        <v>277</v>
      </c>
      <c r="B205" s="75" t="s">
        <v>93</v>
      </c>
      <c r="C205" s="14">
        <v>1578.7</v>
      </c>
      <c r="D205" s="14">
        <v>1549</v>
      </c>
    </row>
    <row r="206" spans="1:4" s="126" customFormat="1" ht="45" x14ac:dyDescent="0.25">
      <c r="A206" s="30" t="s">
        <v>277</v>
      </c>
      <c r="B206" s="75" t="s">
        <v>494</v>
      </c>
      <c r="C206" s="14">
        <v>70.599999999999994</v>
      </c>
      <c r="D206" s="14">
        <v>70.599999999999994</v>
      </c>
    </row>
    <row r="207" spans="1:4" s="126" customFormat="1" ht="30" x14ac:dyDescent="0.25">
      <c r="A207" s="30" t="s">
        <v>277</v>
      </c>
      <c r="B207" s="75" t="s">
        <v>76</v>
      </c>
      <c r="C207" s="14">
        <v>5500</v>
      </c>
      <c r="D207" s="14">
        <v>6500</v>
      </c>
    </row>
    <row r="208" spans="1:4" s="126" customFormat="1" ht="91.5" customHeight="1" x14ac:dyDescent="0.25">
      <c r="A208" s="30" t="s">
        <v>277</v>
      </c>
      <c r="B208" s="21" t="s">
        <v>495</v>
      </c>
      <c r="C208" s="14">
        <v>100.8</v>
      </c>
      <c r="D208" s="14">
        <v>100.8</v>
      </c>
    </row>
    <row r="209" spans="1:4" s="126" customFormat="1" ht="30" x14ac:dyDescent="0.25">
      <c r="A209" s="30" t="s">
        <v>277</v>
      </c>
      <c r="B209" s="21" t="s">
        <v>496</v>
      </c>
      <c r="C209" s="14">
        <v>701.9</v>
      </c>
      <c r="D209" s="14">
        <v>701.9</v>
      </c>
    </row>
    <row r="210" spans="1:4" s="126" customFormat="1" ht="30" x14ac:dyDescent="0.25">
      <c r="A210" s="30" t="s">
        <v>277</v>
      </c>
      <c r="B210" s="21" t="s">
        <v>157</v>
      </c>
      <c r="C210" s="14">
        <v>226</v>
      </c>
      <c r="D210" s="14">
        <v>226</v>
      </c>
    </row>
    <row r="211" spans="1:4" s="126" customFormat="1" ht="46.5" customHeight="1" x14ac:dyDescent="0.25">
      <c r="A211" s="30" t="s">
        <v>277</v>
      </c>
      <c r="B211" s="21" t="s">
        <v>491</v>
      </c>
      <c r="C211" s="14">
        <v>7</v>
      </c>
      <c r="D211" s="14">
        <v>7</v>
      </c>
    </row>
    <row r="212" spans="1:4" ht="30" hidden="1" x14ac:dyDescent="0.25">
      <c r="A212" s="30" t="s">
        <v>385</v>
      </c>
      <c r="B212" s="75" t="s">
        <v>386</v>
      </c>
      <c r="C212" s="14"/>
      <c r="D212" s="14"/>
    </row>
    <row r="213" spans="1:4" ht="30" hidden="1" x14ac:dyDescent="0.25">
      <c r="A213" s="30" t="s">
        <v>385</v>
      </c>
      <c r="B213" s="75" t="s">
        <v>387</v>
      </c>
      <c r="C213" s="14"/>
      <c r="D213" s="14"/>
    </row>
    <row r="214" spans="1:4" s="126" customFormat="1" ht="45.75" customHeight="1" x14ac:dyDescent="0.25">
      <c r="A214" s="30" t="s">
        <v>277</v>
      </c>
      <c r="B214" s="21" t="s">
        <v>388</v>
      </c>
      <c r="C214" s="14">
        <v>6059</v>
      </c>
      <c r="D214" s="14">
        <v>6059</v>
      </c>
    </row>
    <row r="215" spans="1:4" s="126" customFormat="1" ht="32.25" customHeight="1" x14ac:dyDescent="0.25">
      <c r="A215" s="30" t="s">
        <v>389</v>
      </c>
      <c r="B215" s="75" t="s">
        <v>390</v>
      </c>
      <c r="C215" s="14">
        <f>C216</f>
        <v>26188.400000000001</v>
      </c>
      <c r="D215" s="14">
        <f>D216</f>
        <v>26188.400000000001</v>
      </c>
    </row>
    <row r="216" spans="1:4" s="126" customFormat="1" ht="30.75" customHeight="1" x14ac:dyDescent="0.25">
      <c r="A216" s="30" t="s">
        <v>278</v>
      </c>
      <c r="B216" s="75" t="s">
        <v>148</v>
      </c>
      <c r="C216" s="14">
        <v>26188.400000000001</v>
      </c>
      <c r="D216" s="14">
        <v>26188.400000000001</v>
      </c>
    </row>
    <row r="217" spans="1:4" s="126" customFormat="1" x14ac:dyDescent="0.25">
      <c r="A217" s="30" t="s">
        <v>274</v>
      </c>
      <c r="B217" s="75" t="s">
        <v>34</v>
      </c>
      <c r="C217" s="14">
        <f>C218</f>
        <v>1262</v>
      </c>
      <c r="D217" s="14">
        <f>D218</f>
        <v>1309.3</v>
      </c>
    </row>
    <row r="218" spans="1:4" s="126" customFormat="1" ht="30" x14ac:dyDescent="0.25">
      <c r="A218" s="30" t="s">
        <v>275</v>
      </c>
      <c r="B218" s="75" t="s">
        <v>35</v>
      </c>
      <c r="C218" s="14">
        <v>1262</v>
      </c>
      <c r="D218" s="14">
        <v>1309.3</v>
      </c>
    </row>
    <row r="219" spans="1:4" s="126" customFormat="1" ht="30" x14ac:dyDescent="0.25">
      <c r="A219" s="84" t="s">
        <v>272</v>
      </c>
      <c r="B219" s="21" t="s">
        <v>502</v>
      </c>
      <c r="C219" s="86">
        <f>C220</f>
        <v>39.299999999999997</v>
      </c>
      <c r="D219" s="86">
        <f>D220</f>
        <v>63.5</v>
      </c>
    </row>
    <row r="220" spans="1:4" s="126" customFormat="1" ht="30" x14ac:dyDescent="0.25">
      <c r="A220" s="84" t="s">
        <v>273</v>
      </c>
      <c r="B220" s="85" t="s">
        <v>490</v>
      </c>
      <c r="C220" s="86">
        <v>39.299999999999997</v>
      </c>
      <c r="D220" s="86">
        <v>63.5</v>
      </c>
    </row>
    <row r="221" spans="1:4" ht="30" x14ac:dyDescent="0.25">
      <c r="A221" s="30" t="s">
        <v>279</v>
      </c>
      <c r="B221" s="21" t="s">
        <v>547</v>
      </c>
      <c r="C221" s="14">
        <f>C222</f>
        <v>1489.6</v>
      </c>
      <c r="D221" s="14">
        <f>D222</f>
        <v>1489.6</v>
      </c>
    </row>
    <row r="222" spans="1:4" ht="30" x14ac:dyDescent="0.25">
      <c r="A222" s="30" t="s">
        <v>280</v>
      </c>
      <c r="B222" s="21" t="s">
        <v>548</v>
      </c>
      <c r="C222" s="14">
        <v>1489.6</v>
      </c>
      <c r="D222" s="14">
        <v>1489.6</v>
      </c>
    </row>
    <row r="223" spans="1:4" ht="30" x14ac:dyDescent="0.25">
      <c r="A223" s="30" t="s">
        <v>512</v>
      </c>
      <c r="B223" s="21" t="s">
        <v>513</v>
      </c>
      <c r="C223" s="14">
        <f>C224</f>
        <v>1489.6</v>
      </c>
      <c r="D223" s="14">
        <f>D224</f>
        <v>1489.6</v>
      </c>
    </row>
    <row r="224" spans="1:4" ht="30" x14ac:dyDescent="0.25">
      <c r="A224" s="30" t="s">
        <v>511</v>
      </c>
      <c r="B224" s="21" t="s">
        <v>510</v>
      </c>
      <c r="C224" s="14">
        <v>1489.6</v>
      </c>
      <c r="D224" s="14">
        <v>1489.6</v>
      </c>
    </row>
    <row r="225" spans="1:5" s="126" customFormat="1" x14ac:dyDescent="0.25">
      <c r="A225" s="30" t="s">
        <v>270</v>
      </c>
      <c r="B225" s="75" t="s">
        <v>32</v>
      </c>
      <c r="C225" s="14">
        <f>C226</f>
        <v>128.9</v>
      </c>
      <c r="D225" s="14">
        <f>D226</f>
        <v>128.9</v>
      </c>
    </row>
    <row r="226" spans="1:5" s="126" customFormat="1" x14ac:dyDescent="0.25">
      <c r="A226" s="30" t="s">
        <v>271</v>
      </c>
      <c r="B226" s="75" t="s">
        <v>33</v>
      </c>
      <c r="C226" s="14">
        <v>128.9</v>
      </c>
      <c r="D226" s="14">
        <v>128.9</v>
      </c>
    </row>
    <row r="227" spans="1:5" ht="30" hidden="1" x14ac:dyDescent="0.25">
      <c r="A227" s="24" t="s">
        <v>391</v>
      </c>
      <c r="B227" s="75" t="s">
        <v>392</v>
      </c>
      <c r="C227" s="14">
        <f>C228</f>
        <v>0</v>
      </c>
      <c r="D227" s="14">
        <f>D228</f>
        <v>0</v>
      </c>
    </row>
    <row r="228" spans="1:5" ht="30" hidden="1" x14ac:dyDescent="0.25">
      <c r="A228" s="24" t="s">
        <v>393</v>
      </c>
      <c r="B228" s="75" t="s">
        <v>394</v>
      </c>
      <c r="C228" s="14"/>
      <c r="D228" s="14"/>
    </row>
    <row r="229" spans="1:5" s="126" customFormat="1" x14ac:dyDescent="0.25">
      <c r="A229" s="30" t="s">
        <v>281</v>
      </c>
      <c r="B229" s="75" t="s">
        <v>16</v>
      </c>
      <c r="C229" s="14">
        <f>C230</f>
        <v>840482.8</v>
      </c>
      <c r="D229" s="14">
        <f>D230</f>
        <v>840482.8</v>
      </c>
    </row>
    <row r="230" spans="1:5" s="126" customFormat="1" x14ac:dyDescent="0.25">
      <c r="A230" s="30" t="s">
        <v>282</v>
      </c>
      <c r="B230" s="75" t="s">
        <v>23</v>
      </c>
      <c r="C230" s="14">
        <f>C231+C232</f>
        <v>840482.8</v>
      </c>
      <c r="D230" s="14">
        <f>D231+D232</f>
        <v>840482.8</v>
      </c>
    </row>
    <row r="231" spans="1:5" s="126" customFormat="1" ht="30" x14ac:dyDescent="0.25">
      <c r="A231" s="30" t="s">
        <v>282</v>
      </c>
      <c r="B231" s="75" t="s">
        <v>434</v>
      </c>
      <c r="C231" s="14">
        <v>840482.8</v>
      </c>
      <c r="D231" s="14">
        <v>840482.8</v>
      </c>
      <c r="E231" s="137"/>
    </row>
    <row r="232" spans="1:5" ht="45.75" hidden="1" customHeight="1" x14ac:dyDescent="0.25">
      <c r="A232" s="30" t="s">
        <v>282</v>
      </c>
      <c r="B232" s="21" t="s">
        <v>395</v>
      </c>
      <c r="C232" s="14">
        <v>0</v>
      </c>
      <c r="D232" s="14">
        <v>0</v>
      </c>
    </row>
    <row r="233" spans="1:5" hidden="1" x14ac:dyDescent="0.25">
      <c r="A233" s="25" t="s">
        <v>283</v>
      </c>
      <c r="B233" s="74" t="s">
        <v>39</v>
      </c>
      <c r="C233" s="16">
        <f>C234+C240+C236+C238</f>
        <v>0</v>
      </c>
      <c r="D233" s="16">
        <f>D234+D240+D236+D238</f>
        <v>0</v>
      </c>
    </row>
    <row r="234" spans="1:5" ht="30" hidden="1" x14ac:dyDescent="0.25">
      <c r="A234" s="114" t="s">
        <v>303</v>
      </c>
      <c r="B234" s="21" t="s">
        <v>50</v>
      </c>
      <c r="C234" s="14">
        <f>C235</f>
        <v>0</v>
      </c>
      <c r="D234" s="14">
        <f>D235</f>
        <v>0</v>
      </c>
    </row>
    <row r="235" spans="1:5" ht="30" hidden="1" x14ac:dyDescent="0.25">
      <c r="A235" s="114" t="s">
        <v>302</v>
      </c>
      <c r="B235" s="21" t="s">
        <v>51</v>
      </c>
      <c r="C235" s="14"/>
      <c r="D235" s="14"/>
    </row>
    <row r="236" spans="1:5" ht="30" hidden="1" x14ac:dyDescent="0.25">
      <c r="A236" s="114" t="s">
        <v>522</v>
      </c>
      <c r="B236" s="33" t="s">
        <v>140</v>
      </c>
      <c r="C236" s="14">
        <f>C237</f>
        <v>0</v>
      </c>
      <c r="D236" s="14">
        <f>D237</f>
        <v>0</v>
      </c>
    </row>
    <row r="237" spans="1:5" ht="30" hidden="1" x14ac:dyDescent="0.25">
      <c r="A237" s="114" t="s">
        <v>521</v>
      </c>
      <c r="B237" s="33" t="s">
        <v>520</v>
      </c>
      <c r="C237" s="14"/>
      <c r="D237" s="14">
        <v>0</v>
      </c>
    </row>
    <row r="238" spans="1:5" hidden="1" x14ac:dyDescent="0.25">
      <c r="A238" s="114" t="s">
        <v>517</v>
      </c>
      <c r="B238" s="21" t="s">
        <v>516</v>
      </c>
      <c r="C238" s="14">
        <f>C239</f>
        <v>0</v>
      </c>
      <c r="D238" s="14">
        <f>D239</f>
        <v>0</v>
      </c>
    </row>
    <row r="239" spans="1:5" hidden="1" x14ac:dyDescent="0.25">
      <c r="A239" s="114" t="s">
        <v>518</v>
      </c>
      <c r="B239" s="21" t="s">
        <v>519</v>
      </c>
      <c r="C239" s="14"/>
      <c r="D239" s="14"/>
    </row>
    <row r="240" spans="1:5" hidden="1" x14ac:dyDescent="0.25">
      <c r="A240" s="24" t="s">
        <v>284</v>
      </c>
      <c r="B240" s="75" t="s">
        <v>40</v>
      </c>
      <c r="C240" s="14">
        <f>C241</f>
        <v>0</v>
      </c>
      <c r="D240" s="14">
        <f>D241</f>
        <v>0</v>
      </c>
    </row>
    <row r="241" spans="1:5" hidden="1" x14ac:dyDescent="0.25">
      <c r="A241" s="24" t="s">
        <v>285</v>
      </c>
      <c r="B241" s="75" t="s">
        <v>41</v>
      </c>
      <c r="C241" s="14">
        <f>SUM(C242:C243)</f>
        <v>0</v>
      </c>
      <c r="D241" s="14">
        <f>SUM(D242:D243)</f>
        <v>0</v>
      </c>
    </row>
    <row r="242" spans="1:5" ht="31.5" hidden="1" customHeight="1" x14ac:dyDescent="0.25">
      <c r="A242" s="24" t="s">
        <v>285</v>
      </c>
      <c r="B242" s="75" t="s">
        <v>396</v>
      </c>
      <c r="C242" s="14"/>
      <c r="D242" s="14"/>
    </row>
    <row r="243" spans="1:5" ht="30" hidden="1" x14ac:dyDescent="0.25">
      <c r="A243" s="24" t="s">
        <v>285</v>
      </c>
      <c r="B243" s="21" t="s">
        <v>132</v>
      </c>
      <c r="C243" s="14">
        <v>0</v>
      </c>
      <c r="D243" s="14">
        <v>0</v>
      </c>
    </row>
    <row r="244" spans="1:5" hidden="1" x14ac:dyDescent="0.25">
      <c r="A244" s="59" t="s">
        <v>397</v>
      </c>
      <c r="B244" s="74" t="s">
        <v>84</v>
      </c>
      <c r="C244" s="77">
        <f>C245</f>
        <v>0</v>
      </c>
      <c r="D244" s="77">
        <f>D245</f>
        <v>0</v>
      </c>
    </row>
    <row r="245" spans="1:5" hidden="1" x14ac:dyDescent="0.25">
      <c r="A245" s="24" t="s">
        <v>250</v>
      </c>
      <c r="B245" s="75" t="s">
        <v>113</v>
      </c>
      <c r="C245" s="14"/>
      <c r="D245" s="14"/>
    </row>
    <row r="246" spans="1:5" ht="42.75" hidden="1" x14ac:dyDescent="0.25">
      <c r="A246" s="59" t="s">
        <v>398</v>
      </c>
      <c r="B246" s="22" t="s">
        <v>114</v>
      </c>
      <c r="C246" s="16">
        <f>C247</f>
        <v>0</v>
      </c>
      <c r="D246" s="16">
        <f>D247</f>
        <v>0</v>
      </c>
    </row>
    <row r="247" spans="1:5" hidden="1" x14ac:dyDescent="0.25">
      <c r="A247" s="24" t="s">
        <v>527</v>
      </c>
      <c r="B247" s="21" t="s">
        <v>115</v>
      </c>
      <c r="C247" s="14">
        <f>C248</f>
        <v>0</v>
      </c>
      <c r="D247" s="14">
        <f>D248</f>
        <v>0</v>
      </c>
    </row>
    <row r="248" spans="1:5" hidden="1" x14ac:dyDescent="0.25">
      <c r="A248" s="24" t="s">
        <v>526</v>
      </c>
      <c r="B248" s="21" t="s">
        <v>116</v>
      </c>
      <c r="C248" s="14">
        <f>C249+C250</f>
        <v>0</v>
      </c>
      <c r="D248" s="14">
        <f>D249+D250</f>
        <v>0</v>
      </c>
    </row>
    <row r="249" spans="1:5" hidden="1" x14ac:dyDescent="0.25">
      <c r="A249" s="24" t="s">
        <v>525</v>
      </c>
      <c r="B249" s="21" t="s">
        <v>117</v>
      </c>
      <c r="C249" s="14">
        <v>0</v>
      </c>
      <c r="D249" s="14">
        <v>0</v>
      </c>
    </row>
    <row r="250" spans="1:5" hidden="1" x14ac:dyDescent="0.25">
      <c r="A250" s="24" t="s">
        <v>524</v>
      </c>
      <c r="B250" s="127" t="s">
        <v>118</v>
      </c>
      <c r="C250" s="14">
        <v>0</v>
      </c>
      <c r="D250" s="14">
        <v>0</v>
      </c>
    </row>
    <row r="251" spans="1:5" s="4" customFormat="1" ht="28.5" hidden="1" x14ac:dyDescent="0.2">
      <c r="A251" s="59" t="s">
        <v>252</v>
      </c>
      <c r="B251" s="74" t="s">
        <v>435</v>
      </c>
      <c r="C251" s="16">
        <f>C252</f>
        <v>0</v>
      </c>
      <c r="D251" s="16">
        <f>D252</f>
        <v>0</v>
      </c>
    </row>
    <row r="252" spans="1:5" ht="30" hidden="1" x14ac:dyDescent="0.25">
      <c r="A252" s="114" t="s">
        <v>317</v>
      </c>
      <c r="B252" s="75" t="s">
        <v>326</v>
      </c>
      <c r="C252" s="14">
        <v>0</v>
      </c>
      <c r="D252" s="14">
        <v>0</v>
      </c>
      <c r="E252" s="63"/>
    </row>
    <row r="253" spans="1:5" x14ac:dyDescent="0.25">
      <c r="A253" s="24"/>
      <c r="B253" s="78" t="s">
        <v>13</v>
      </c>
      <c r="C253" s="73">
        <f>C129+C15</f>
        <v>1678969.5</v>
      </c>
      <c r="D253" s="73">
        <f>D129+D15</f>
        <v>1638571.1</v>
      </c>
    </row>
    <row r="254" spans="1:5" x14ac:dyDescent="0.25">
      <c r="A254" s="38"/>
      <c r="B254" s="39"/>
      <c r="C254" s="79"/>
    </row>
    <row r="255" spans="1:5" x14ac:dyDescent="0.25">
      <c r="A255" s="36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38"/>
      <c r="B257" s="39"/>
      <c r="C257" s="79"/>
    </row>
    <row r="258" spans="1:3" x14ac:dyDescent="0.25">
      <c r="A258" s="38"/>
      <c r="B258" s="39"/>
      <c r="C258" s="79"/>
    </row>
    <row r="259" spans="1:3" x14ac:dyDescent="0.25">
      <c r="A259" s="38"/>
      <c r="B259" s="39"/>
      <c r="C259" s="79"/>
    </row>
    <row r="260" spans="1:3" x14ac:dyDescent="0.25">
      <c r="A260" s="38"/>
      <c r="B260" s="39"/>
      <c r="C260" s="79"/>
    </row>
    <row r="261" spans="1:3" x14ac:dyDescent="0.25">
      <c r="A261" s="38"/>
      <c r="B261" s="39"/>
      <c r="C261" s="79"/>
    </row>
    <row r="262" spans="1:3" x14ac:dyDescent="0.25">
      <c r="A262" s="46"/>
      <c r="B262" s="39"/>
      <c r="C262" s="79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  <row r="1005" spans="3:3" x14ac:dyDescent="0.25">
      <c r="C1005" s="80"/>
    </row>
    <row r="1006" spans="3:3" x14ac:dyDescent="0.25">
      <c r="C1006" s="80"/>
    </row>
    <row r="1007" spans="3:3" x14ac:dyDescent="0.25">
      <c r="C1007" s="80"/>
    </row>
    <row r="1008" spans="3:3" x14ac:dyDescent="0.25">
      <c r="C1008" s="80"/>
    </row>
    <row r="1009" spans="3:3" x14ac:dyDescent="0.25">
      <c r="C1009" s="80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2018-03-20T08:26:16Z</cp:lastPrinted>
  <dcterms:created xsi:type="dcterms:W3CDTF">2004-12-15T14:47:08Z</dcterms:created>
  <dcterms:modified xsi:type="dcterms:W3CDTF">2018-08-07T07:39:13Z</dcterms:modified>
</cp:coreProperties>
</file>