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45" windowWidth="12120" windowHeight="8700"/>
  </bookViews>
  <sheets>
    <sheet name="2018 год" sheetId="2" r:id="rId1"/>
    <sheet name="2019-2020г.г" sheetId="3" state="hidden" r:id="rId2"/>
    <sheet name="2019-2020" sheetId="4" r:id="rId3"/>
  </sheets>
  <definedNames>
    <definedName name="_xlnm.Print_Titles" localSheetId="0">'2018 год'!$13:$13</definedName>
    <definedName name="_xlnm.Print_Titles" localSheetId="1">'2019-2020г.г'!$12:$12</definedName>
    <definedName name="_xlnm.Print_Area" localSheetId="0">'2018 год'!$A$1:$L$41</definedName>
    <definedName name="_xlnm.Print_Area" localSheetId="2">'2019-2020'!$A$1:$M$42</definedName>
    <definedName name="_xlnm.Print_Area" localSheetId="1">'2019-2020г.г'!$A$1:$K$39</definedName>
  </definedNames>
  <calcPr calcId="144525"/>
</workbook>
</file>

<file path=xl/calcChain.xml><?xml version="1.0" encoding="utf-8"?>
<calcChain xmlns="http://schemas.openxmlformats.org/spreadsheetml/2006/main">
  <c r="K41" i="4" l="1"/>
  <c r="J41" i="4"/>
  <c r="K40" i="4"/>
  <c r="J40" i="4"/>
  <c r="L37" i="4"/>
  <c r="K37" i="4"/>
  <c r="J37" i="4"/>
  <c r="K36" i="4"/>
  <c r="J36" i="4"/>
  <c r="L35" i="4"/>
  <c r="K35" i="4"/>
  <c r="K34" i="4" s="1"/>
  <c r="J35" i="4"/>
  <c r="L34" i="4"/>
  <c r="M35" i="4" s="1"/>
  <c r="J34" i="4"/>
  <c r="L33" i="4"/>
  <c r="L32" i="4"/>
  <c r="K32" i="4"/>
  <c r="J32" i="4"/>
  <c r="J31" i="4" s="1"/>
  <c r="J30" i="4" s="1"/>
  <c r="J25" i="4" s="1"/>
  <c r="L31" i="4"/>
  <c r="K31" i="4"/>
  <c r="K30" i="4" s="1"/>
  <c r="L30" i="4"/>
  <c r="L28" i="4" s="1"/>
  <c r="L25" i="4" s="1"/>
  <c r="L13" i="4" s="1"/>
  <c r="K28" i="4"/>
  <c r="J28" i="4"/>
  <c r="K27" i="4"/>
  <c r="J27" i="4"/>
  <c r="K26" i="4"/>
  <c r="K25" i="4" s="1"/>
  <c r="K13" i="4" s="1"/>
  <c r="J26" i="4"/>
  <c r="K23" i="4"/>
  <c r="J23" i="4"/>
  <c r="K21" i="4"/>
  <c r="J21" i="4"/>
  <c r="K20" i="4"/>
  <c r="J20" i="4"/>
  <c r="K19" i="4"/>
  <c r="J19" i="4"/>
  <c r="K17" i="4"/>
  <c r="J17" i="4"/>
  <c r="K15" i="4"/>
  <c r="J15" i="4"/>
  <c r="K14" i="4"/>
  <c r="J14" i="4"/>
  <c r="J13" i="4" l="1"/>
  <c r="K34" i="2" l="1"/>
  <c r="L39" i="2" l="1"/>
  <c r="L42" i="2"/>
  <c r="K41" i="2"/>
  <c r="K40" i="2" s="1"/>
  <c r="K38" i="2"/>
  <c r="K37" i="2" s="1"/>
  <c r="K36" i="2" s="1"/>
  <c r="L17" i="2"/>
  <c r="L19" i="2"/>
  <c r="L23" i="2"/>
  <c r="L25" i="2"/>
  <c r="L30" i="2"/>
  <c r="L34" i="2"/>
  <c r="K29" i="2"/>
  <c r="K28" i="2" s="1"/>
  <c r="K33" i="2"/>
  <c r="K32" i="2" s="1"/>
  <c r="K31" i="2" s="1"/>
  <c r="K35" i="2" l="1"/>
  <c r="K27" i="2"/>
  <c r="K26" i="2" l="1"/>
  <c r="K14" i="2" s="1"/>
  <c r="J28" i="3" l="1"/>
  <c r="J27" i="3" s="1"/>
  <c r="J26" i="3" s="1"/>
  <c r="K28" i="3"/>
  <c r="K27" i="3" s="1"/>
  <c r="K26" i="3" s="1"/>
  <c r="K41" i="3"/>
  <c r="K40" i="3" s="1"/>
  <c r="J41" i="3"/>
  <c r="J40" i="3" s="1"/>
  <c r="K37" i="3"/>
  <c r="J37" i="3"/>
  <c r="L34" i="3"/>
  <c r="L33" i="3"/>
  <c r="L32" i="3"/>
  <c r="L37" i="3"/>
  <c r="K23" i="3"/>
  <c r="J23" i="3"/>
  <c r="L31" i="3"/>
  <c r="K21" i="3"/>
  <c r="J21" i="3"/>
  <c r="L35" i="3"/>
  <c r="K17" i="3"/>
  <c r="J17" i="3"/>
  <c r="L30" i="3"/>
  <c r="K15" i="3"/>
  <c r="J15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J28" i="2" l="1"/>
  <c r="L29" i="2"/>
  <c r="J32" i="2"/>
  <c r="L33" i="2"/>
  <c r="J37" i="2"/>
  <c r="L38" i="2"/>
  <c r="K36" i="3"/>
  <c r="K32" i="3"/>
  <c r="K31" i="3" s="1"/>
  <c r="K30" i="3" s="1"/>
  <c r="K25" i="3" s="1"/>
  <c r="J36" i="3"/>
  <c r="J35" i="3" s="1"/>
  <c r="J34" i="3" s="1"/>
  <c r="K20" i="3"/>
  <c r="J14" i="3"/>
  <c r="K19" i="3"/>
  <c r="J15" i="2"/>
  <c r="L15" i="2" s="1"/>
  <c r="L28" i="3"/>
  <c r="L25" i="3" s="1"/>
  <c r="L13" i="3" s="1"/>
  <c r="J19" i="3"/>
  <c r="J20" i="3"/>
  <c r="J21" i="2"/>
  <c r="L21" i="2" s="1"/>
  <c r="J20" i="2"/>
  <c r="L20" i="2" s="1"/>
  <c r="K14" i="3"/>
  <c r="J32" i="3"/>
  <c r="J31" i="3" s="1"/>
  <c r="J30" i="3" s="1"/>
  <c r="J25" i="3" s="1"/>
  <c r="M35" i="3"/>
  <c r="K35" i="3"/>
  <c r="K34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3" i="3"/>
  <c r="J13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<sst xmlns="http://schemas.openxmlformats.org/spreadsheetml/2006/main" count="230" uniqueCount="54">
  <si>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</si>
  <si>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</si>
  <si>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</si>
  <si>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</si>
  <si>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</si>
  <si>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</si>
  <si>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</si>
  <si>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</si>
  <si>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</si>
  <si>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</si>
  <si>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</si>
  <si>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</si>
  <si>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</si>
  <si>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</si>
  <si>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</si>
  <si>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</si>
  <si>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</si>
  <si>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</si>
  <si>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</si>
  <si>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</si>
  <si>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</si>
  <si>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</si>
  <si>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</si>
  <si>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</si>
  <si>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</si>
  <si>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</si>
  <si>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</si>
  <si>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</si>
  <si>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</si>
  <si>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</si>
  <si>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</si>
  <si>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</si>
  <si>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</si>
  <si>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</si>
  <si>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</si>
  <si>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</si>
  <si>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</si>
  <si>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</si>
  <si>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</si>
  <si>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</si>
  <si>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</si>
  <si>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</si>
  <si>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</si>
  <si>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</si>
  <si>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</si>
  <si>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</si>
  <si>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</si>
  <si>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</si>
  <si>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</si>
  <si>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</si>
  <si>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Приложение 6</t>
  </si>
  <si>
    <t xml:space="preserve"> к решению Совета муниципального района "Печора"</t>
  </si>
  <si>
    <t>к решению Совета муниципального района "Печора"</t>
  </si>
  <si>
    <t>от 21 февраля 2018 года № 6-22/230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</si>
</sst>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3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topLeftCell="A4" zoomScaleNormal="85" zoomScaleSheetLayoutView="100" workbookViewId="0">
      <selection activeCell="A3" sqref="A1:XFD3"/>
    </sheetView>
  </sheetViews>
  <sheetFormatPr defaultRowHeight="15.75" x14ac:dyDescent="0.25"/>
  <cols>
    <col min="1" max="1" width="0.33203125" style="129" customWidth="1"/>
    <col min="2" max="3" width="5.6640625" style="121" bestFit="1" customWidth="1"/>
    <col min="4" max="6" width="5" style="121" bestFit="1" customWidth="1"/>
    <col min="7" max="7" width="7.6640625" style="122" bestFit="1" customWidth="1"/>
    <col min="8" max="8" width="6.33203125" style="123" bestFit="1" customWidth="1"/>
    <col min="9" max="9" width="108.33203125" style="126" customWidth="1"/>
    <col min="10" max="10" width="20.33203125" style="39" hidden="1" customWidth="1"/>
    <col min="11" max="11" width="15.83203125" style="80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hidden="1" x14ac:dyDescent="0.25">
      <c r="L1" s="205" t="s">
        <v>50</v>
      </c>
    </row>
    <row r="2" spans="1:17" hidden="1" x14ac:dyDescent="0.25">
      <c r="L2" s="205" t="s">
        <v>51</v>
      </c>
    </row>
    <row r="3" spans="1:17" hidden="1" x14ac:dyDescent="0.25">
      <c r="L3" s="205" t="s">
        <v>53</v>
      </c>
    </row>
    <row r="4" spans="1:17" ht="16.5" customHeight="1" x14ac:dyDescent="0.2">
      <c r="C4" s="204"/>
      <c r="D4" s="204"/>
      <c r="E4" s="204"/>
      <c r="F4" s="204"/>
      <c r="G4" s="204"/>
      <c r="H4" s="204"/>
      <c r="I4" s="204"/>
      <c r="J4" s="204"/>
      <c r="K4" s="64"/>
      <c r="L4" s="202" t="s">
        <v>39</v>
      </c>
    </row>
    <row r="5" spans="1:17" ht="16.5" customHeight="1" x14ac:dyDescent="0.25">
      <c r="C5" s="204"/>
      <c r="D5" s="204"/>
      <c r="E5" s="204"/>
      <c r="F5" s="204"/>
      <c r="G5" s="204"/>
      <c r="H5" s="204"/>
      <c r="I5" s="204"/>
      <c r="J5" s="204"/>
      <c r="K5" s="65"/>
      <c r="L5" s="202" t="s">
        <v>52</v>
      </c>
    </row>
    <row r="6" spans="1:17" x14ac:dyDescent="0.25">
      <c r="C6" s="204"/>
      <c r="D6" s="204"/>
      <c r="E6" s="204"/>
      <c r="F6" s="204"/>
      <c r="G6" s="204"/>
      <c r="H6" s="204"/>
      <c r="I6" s="204"/>
      <c r="J6" s="204"/>
      <c r="K6" s="65"/>
      <c r="L6" s="202" t="s">
        <v>47</v>
      </c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7"/>
      <c r="L7" s="66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8"/>
      <c r="L8" s="40"/>
      <c r="M8" s="38"/>
      <c r="N8" s="38"/>
      <c r="O8" s="38"/>
      <c r="P8" s="38"/>
      <c r="Q8" s="38"/>
    </row>
    <row r="9" spans="1:17" x14ac:dyDescent="0.2">
      <c r="A9" s="210" t="s">
        <v>24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7" x14ac:dyDescent="0.2">
      <c r="A10" s="210" t="s">
        <v>45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9"/>
      <c r="K11" s="67"/>
      <c r="L11" s="66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9"/>
      <c r="K12" s="67"/>
      <c r="L12" s="66"/>
    </row>
    <row r="13" spans="1:17" ht="47.25" x14ac:dyDescent="0.25">
      <c r="A13" s="209" t="s">
        <v>30</v>
      </c>
      <c r="B13" s="209"/>
      <c r="C13" s="209"/>
      <c r="D13" s="209"/>
      <c r="E13" s="209"/>
      <c r="F13" s="209"/>
      <c r="G13" s="209"/>
      <c r="H13" s="209"/>
      <c r="I13" s="70" t="s">
        <v>42</v>
      </c>
      <c r="J13" s="71" t="s">
        <v>40</v>
      </c>
      <c r="K13" s="198" t="s">
        <v>48</v>
      </c>
      <c r="L13" s="197" t="s">
        <v>49</v>
      </c>
    </row>
    <row r="14" spans="1:17" s="19" customFormat="1" x14ac:dyDescent="0.2">
      <c r="A14" s="35" t="s">
        <v>19</v>
      </c>
      <c r="B14" s="72" t="s">
        <v>16</v>
      </c>
      <c r="C14" s="72" t="s">
        <v>17</v>
      </c>
      <c r="D14" s="72" t="s">
        <v>17</v>
      </c>
      <c r="E14" s="72" t="s">
        <v>17</v>
      </c>
      <c r="F14" s="72" t="s">
        <v>17</v>
      </c>
      <c r="G14" s="72" t="s">
        <v>18</v>
      </c>
      <c r="H14" s="73" t="s">
        <v>19</v>
      </c>
      <c r="I14" s="92" t="s">
        <v>8</v>
      </c>
      <c r="J14" s="195">
        <f>SUM(J15+J26+J20+J35)</f>
        <v>6300</v>
      </c>
      <c r="K14" s="199">
        <f>K26+K35</f>
        <v>35125.699999999997</v>
      </c>
      <c r="L14" s="195">
        <f>J14+K14</f>
        <v>41425.699999999997</v>
      </c>
      <c r="N14" s="74"/>
    </row>
    <row r="15" spans="1:17" s="19" customFormat="1" hidden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5">
        <v>0</v>
      </c>
      <c r="I15" s="88" t="s">
        <v>9</v>
      </c>
      <c r="J15" s="195">
        <f>J16+J18</f>
        <v>0</v>
      </c>
      <c r="K15" s="195"/>
      <c r="L15" s="195">
        <f t="shared" ref="L15:L42" si="0">J15+K15</f>
        <v>0</v>
      </c>
      <c r="N15" s="74"/>
    </row>
    <row r="16" spans="1:17" hidden="1" x14ac:dyDescent="0.2">
      <c r="A16" s="77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8">
        <v>700</v>
      </c>
      <c r="I16" s="79" t="s">
        <v>10</v>
      </c>
      <c r="J16" s="194">
        <f>J17</f>
        <v>0</v>
      </c>
      <c r="K16" s="194"/>
      <c r="L16" s="195">
        <f t="shared" si="0"/>
        <v>0</v>
      </c>
      <c r="N16" s="80"/>
    </row>
    <row r="17" spans="1:234" ht="32.25" hidden="1" customHeight="1" x14ac:dyDescent="0.2">
      <c r="A17" s="77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8">
        <v>710</v>
      </c>
      <c r="I17" s="79" t="s">
        <v>11</v>
      </c>
      <c r="J17" s="194"/>
      <c r="K17" s="194"/>
      <c r="L17" s="195">
        <f t="shared" si="0"/>
        <v>0</v>
      </c>
    </row>
    <row r="18" spans="1:234" ht="31.5" hidden="1" x14ac:dyDescent="0.2">
      <c r="A18" s="81" t="s">
        <v>19</v>
      </c>
      <c r="B18" s="82">
        <v>1</v>
      </c>
      <c r="C18" s="82">
        <v>2</v>
      </c>
      <c r="D18" s="82">
        <v>0</v>
      </c>
      <c r="E18" s="82">
        <v>0</v>
      </c>
      <c r="F18" s="82">
        <v>0</v>
      </c>
      <c r="G18" s="83">
        <v>0</v>
      </c>
      <c r="H18" s="84">
        <v>800</v>
      </c>
      <c r="I18" s="79" t="s">
        <v>31</v>
      </c>
      <c r="J18" s="194">
        <f>J19</f>
        <v>0</v>
      </c>
      <c r="K18" s="194"/>
      <c r="L18" s="195">
        <f t="shared" si="0"/>
        <v>0</v>
      </c>
    </row>
    <row r="19" spans="1:234" ht="31.5" hidden="1" x14ac:dyDescent="0.2">
      <c r="A19" s="81" t="s">
        <v>19</v>
      </c>
      <c r="B19" s="82">
        <v>1</v>
      </c>
      <c r="C19" s="82">
        <v>2</v>
      </c>
      <c r="D19" s="82">
        <v>0</v>
      </c>
      <c r="E19" s="82">
        <v>0</v>
      </c>
      <c r="F19" s="82">
        <v>5</v>
      </c>
      <c r="G19" s="83">
        <v>0</v>
      </c>
      <c r="H19" s="84">
        <v>810</v>
      </c>
      <c r="I19" s="79" t="s">
        <v>32</v>
      </c>
      <c r="J19" s="194">
        <v>0</v>
      </c>
      <c r="K19" s="194"/>
      <c r="L19" s="195">
        <f t="shared" si="0"/>
        <v>0</v>
      </c>
    </row>
    <row r="20" spans="1:234" s="23" customFormat="1" ht="36.75" hidden="1" customHeight="1" x14ac:dyDescent="0.2">
      <c r="A20" s="55" t="s">
        <v>19</v>
      </c>
      <c r="B20" s="85">
        <v>1</v>
      </c>
      <c r="C20" s="85">
        <v>3</v>
      </c>
      <c r="D20" s="85">
        <v>0</v>
      </c>
      <c r="E20" s="85">
        <v>0</v>
      </c>
      <c r="F20" s="85">
        <v>0</v>
      </c>
      <c r="G20" s="86">
        <v>0</v>
      </c>
      <c r="H20" s="87">
        <v>0</v>
      </c>
      <c r="I20" s="88" t="s">
        <v>12</v>
      </c>
      <c r="J20" s="195">
        <f>J24+J22</f>
        <v>0</v>
      </c>
      <c r="K20" s="195"/>
      <c r="L20" s="195">
        <f t="shared" si="0"/>
        <v>0</v>
      </c>
    </row>
    <row r="21" spans="1:234" s="23" customFormat="1" ht="31.5" hidden="1" x14ac:dyDescent="0.2">
      <c r="A21" s="48" t="s">
        <v>19</v>
      </c>
      <c r="B21" s="89">
        <v>1</v>
      </c>
      <c r="C21" s="89">
        <v>3</v>
      </c>
      <c r="D21" s="89">
        <v>1</v>
      </c>
      <c r="E21" s="89">
        <v>0</v>
      </c>
      <c r="F21" s="89">
        <v>0</v>
      </c>
      <c r="G21" s="90">
        <v>0</v>
      </c>
      <c r="H21" s="91">
        <v>0</v>
      </c>
      <c r="I21" s="79" t="s">
        <v>34</v>
      </c>
      <c r="J21" s="194">
        <f>J22+J24</f>
        <v>0</v>
      </c>
      <c r="K21" s="195"/>
      <c r="L21" s="195">
        <f t="shared" si="0"/>
        <v>0</v>
      </c>
    </row>
    <row r="22" spans="1:234" ht="31.5" hidden="1" x14ac:dyDescent="0.2">
      <c r="A22" s="77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8">
        <v>700</v>
      </c>
      <c r="I22" s="79" t="s">
        <v>13</v>
      </c>
      <c r="J22" s="196">
        <f>J23</f>
        <v>0</v>
      </c>
      <c r="K22" s="196"/>
      <c r="L22" s="195">
        <f t="shared" si="0"/>
        <v>0</v>
      </c>
    </row>
    <row r="23" spans="1:234" ht="31.5" hidden="1" x14ac:dyDescent="0.2">
      <c r="A23" s="77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8">
        <v>710</v>
      </c>
      <c r="I23" s="79" t="s">
        <v>27</v>
      </c>
      <c r="J23" s="194">
        <v>0</v>
      </c>
      <c r="K23" s="194"/>
      <c r="L23" s="195">
        <f t="shared" si="0"/>
        <v>0</v>
      </c>
    </row>
    <row r="24" spans="1:234" ht="31.5" hidden="1" x14ac:dyDescent="0.2">
      <c r="A24" s="77" t="s">
        <v>19</v>
      </c>
      <c r="B24" s="82">
        <v>1</v>
      </c>
      <c r="C24" s="82">
        <v>3</v>
      </c>
      <c r="D24" s="82">
        <v>1</v>
      </c>
      <c r="E24" s="82">
        <v>0</v>
      </c>
      <c r="F24" s="82">
        <v>0</v>
      </c>
      <c r="G24" s="83">
        <v>0</v>
      </c>
      <c r="H24" s="84">
        <v>800</v>
      </c>
      <c r="I24" s="79" t="s">
        <v>14</v>
      </c>
      <c r="J24" s="194">
        <f>J25</f>
        <v>0</v>
      </c>
      <c r="K24" s="194"/>
      <c r="L24" s="195">
        <f t="shared" si="0"/>
        <v>0</v>
      </c>
    </row>
    <row r="25" spans="1:234" ht="31.5" hidden="1" x14ac:dyDescent="0.2">
      <c r="A25" s="81" t="s">
        <v>19</v>
      </c>
      <c r="B25" s="82">
        <v>1</v>
      </c>
      <c r="C25" s="82">
        <v>3</v>
      </c>
      <c r="D25" s="82">
        <v>1</v>
      </c>
      <c r="E25" s="82">
        <v>0</v>
      </c>
      <c r="F25" s="82">
        <v>5</v>
      </c>
      <c r="G25" s="83">
        <v>0</v>
      </c>
      <c r="H25" s="84">
        <v>810</v>
      </c>
      <c r="I25" s="79" t="s">
        <v>28</v>
      </c>
      <c r="J25" s="196">
        <v>0</v>
      </c>
      <c r="K25" s="194"/>
      <c r="L25" s="195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2" t="s">
        <v>37</v>
      </c>
      <c r="J26" s="195">
        <f>J27+J31</f>
        <v>6300</v>
      </c>
      <c r="K26" s="195">
        <f>K27+K31</f>
        <v>35125.699999999997</v>
      </c>
      <c r="L26" s="195">
        <f t="shared" si="0"/>
        <v>41425.699999999997</v>
      </c>
      <c r="M26" s="93"/>
      <c r="N26" s="93"/>
      <c r="O26" s="93"/>
      <c r="P26" s="76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7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8">
        <v>500</v>
      </c>
      <c r="I27" s="79" t="s">
        <v>3</v>
      </c>
      <c r="J27" s="194">
        <f t="shared" ref="J27:J29" si="1">J28</f>
        <v>-1606382</v>
      </c>
      <c r="K27" s="194">
        <f>K28</f>
        <v>-40290.5</v>
      </c>
      <c r="L27" s="194">
        <f t="shared" si="0"/>
        <v>-1646672.5</v>
      </c>
      <c r="M27" s="94"/>
      <c r="N27" s="94"/>
      <c r="O27" s="95"/>
    </row>
    <row r="28" spans="1:234" x14ac:dyDescent="0.2">
      <c r="A28" s="77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8">
        <v>500</v>
      </c>
      <c r="I28" s="79" t="s">
        <v>4</v>
      </c>
      <c r="J28" s="194">
        <f t="shared" si="1"/>
        <v>-1606382</v>
      </c>
      <c r="K28" s="194">
        <f>K29</f>
        <v>-40290.5</v>
      </c>
      <c r="L28" s="194">
        <f t="shared" si="0"/>
        <v>-1646672.5</v>
      </c>
      <c r="M28" s="94"/>
      <c r="N28" s="94"/>
      <c r="O28" s="95"/>
    </row>
    <row r="29" spans="1:234" x14ac:dyDescent="0.2">
      <c r="A29" s="77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8">
        <v>510</v>
      </c>
      <c r="I29" s="79" t="s">
        <v>5</v>
      </c>
      <c r="J29" s="194">
        <f t="shared" si="1"/>
        <v>-1606382</v>
      </c>
      <c r="K29" s="194">
        <f>K30</f>
        <v>-40290.5</v>
      </c>
      <c r="L29" s="194">
        <f t="shared" si="0"/>
        <v>-1646672.5</v>
      </c>
      <c r="M29" s="94"/>
      <c r="N29" s="94"/>
      <c r="O29" s="95"/>
    </row>
    <row r="30" spans="1:234" x14ac:dyDescent="0.2">
      <c r="A30" s="77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8">
        <v>510</v>
      </c>
      <c r="I30" s="79" t="s">
        <v>7</v>
      </c>
      <c r="J30" s="194">
        <v>-1606382</v>
      </c>
      <c r="K30" s="194">
        <v>-40290.5</v>
      </c>
      <c r="L30" s="194">
        <f t="shared" si="0"/>
        <v>-1646672.5</v>
      </c>
      <c r="M30" s="96"/>
      <c r="N30" s="93"/>
      <c r="O30" s="95"/>
    </row>
    <row r="31" spans="1:234" x14ac:dyDescent="0.2">
      <c r="A31" s="77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8">
        <v>600</v>
      </c>
      <c r="I31" s="79" t="s">
        <v>6</v>
      </c>
      <c r="J31" s="194">
        <f t="shared" ref="J31:J33" si="2">J32</f>
        <v>1612682</v>
      </c>
      <c r="K31" s="194">
        <f>K32</f>
        <v>75416.2</v>
      </c>
      <c r="L31" s="194">
        <f t="shared" si="0"/>
        <v>1688098.2</v>
      </c>
      <c r="M31" s="97"/>
      <c r="N31" s="94"/>
      <c r="O31" s="95"/>
      <c r="P31" s="98"/>
      <c r="Q31" s="98"/>
      <c r="R31" s="98"/>
    </row>
    <row r="32" spans="1:234" x14ac:dyDescent="0.2">
      <c r="A32" s="77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8">
        <v>600</v>
      </c>
      <c r="I32" s="79" t="s">
        <v>0</v>
      </c>
      <c r="J32" s="194">
        <f t="shared" si="2"/>
        <v>1612682</v>
      </c>
      <c r="K32" s="194">
        <f>K33</f>
        <v>75416.2</v>
      </c>
      <c r="L32" s="194">
        <f t="shared" si="0"/>
        <v>1688098.2</v>
      </c>
      <c r="M32" s="97"/>
      <c r="N32" s="94"/>
      <c r="O32" s="95"/>
      <c r="P32" s="98"/>
      <c r="Q32" s="98"/>
      <c r="R32" s="98"/>
    </row>
    <row r="33" spans="1:18" x14ac:dyDescent="0.2">
      <c r="A33" s="77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8">
        <v>610</v>
      </c>
      <c r="I33" s="79" t="s">
        <v>1</v>
      </c>
      <c r="J33" s="194">
        <f t="shared" si="2"/>
        <v>1612682</v>
      </c>
      <c r="K33" s="194">
        <f>K34</f>
        <v>75416.2</v>
      </c>
      <c r="L33" s="194">
        <f t="shared" si="0"/>
        <v>1688098.2</v>
      </c>
      <c r="M33" s="95"/>
      <c r="N33" s="95"/>
      <c r="O33" s="95"/>
      <c r="P33" s="98"/>
      <c r="Q33" s="98"/>
      <c r="R33" s="98"/>
    </row>
    <row r="34" spans="1:18" x14ac:dyDescent="0.2">
      <c r="A34" s="77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9" t="s">
        <v>2</v>
      </c>
      <c r="J34" s="194">
        <v>1612682</v>
      </c>
      <c r="K34" s="194">
        <f>35125.7+40290.5</f>
        <v>75416.2</v>
      </c>
      <c r="L34" s="194">
        <f t="shared" si="0"/>
        <v>1688098.2</v>
      </c>
      <c r="M34" s="94"/>
      <c r="N34" s="94"/>
      <c r="O34" s="95"/>
      <c r="P34" s="98"/>
      <c r="Q34" s="98"/>
      <c r="R34" s="98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9" t="s">
        <v>15</v>
      </c>
      <c r="J35" s="193">
        <f>J36+J40</f>
        <v>0</v>
      </c>
      <c r="K35" s="193">
        <f>K36+K40</f>
        <v>0</v>
      </c>
      <c r="L35" s="195">
        <f t="shared" si="0"/>
        <v>0</v>
      </c>
      <c r="M35" s="95"/>
      <c r="N35" s="95"/>
      <c r="O35" s="93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100" t="s">
        <v>35</v>
      </c>
      <c r="J36" s="193">
        <f t="shared" ref="J36:K38" si="3">J37</f>
        <v>0</v>
      </c>
      <c r="K36" s="193">
        <f t="shared" si="3"/>
        <v>0</v>
      </c>
      <c r="L36" s="195">
        <f t="shared" si="0"/>
        <v>0</v>
      </c>
      <c r="M36" s="101"/>
      <c r="N36" s="101"/>
      <c r="O36" s="93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9" t="s">
        <v>20</v>
      </c>
      <c r="J37" s="194">
        <f t="shared" si="3"/>
        <v>0</v>
      </c>
      <c r="K37" s="194">
        <f t="shared" si="3"/>
        <v>0</v>
      </c>
      <c r="L37" s="195">
        <f t="shared" si="0"/>
        <v>0</v>
      </c>
      <c r="M37" s="101"/>
      <c r="N37" s="101"/>
      <c r="O37" s="93"/>
    </row>
    <row r="38" spans="1:18" ht="63" hidden="1" x14ac:dyDescent="0.2">
      <c r="A38" s="77" t="s">
        <v>19</v>
      </c>
      <c r="B38" s="82">
        <v>1</v>
      </c>
      <c r="C38" s="82">
        <v>6</v>
      </c>
      <c r="D38" s="82">
        <v>4</v>
      </c>
      <c r="E38" s="82">
        <v>1</v>
      </c>
      <c r="F38" s="82">
        <v>0</v>
      </c>
      <c r="G38" s="83">
        <v>0</v>
      </c>
      <c r="H38" s="102">
        <v>800</v>
      </c>
      <c r="I38" s="103" t="s">
        <v>21</v>
      </c>
      <c r="J38" s="194">
        <f t="shared" si="3"/>
        <v>0</v>
      </c>
      <c r="K38" s="194">
        <f t="shared" si="3"/>
        <v>0</v>
      </c>
      <c r="L38" s="194">
        <f t="shared" si="0"/>
        <v>0</v>
      </c>
      <c r="M38" s="101"/>
      <c r="N38" s="101"/>
      <c r="O38" s="94"/>
    </row>
    <row r="39" spans="1:18" ht="63" hidden="1" x14ac:dyDescent="0.2">
      <c r="A39" s="77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4" t="s">
        <v>29</v>
      </c>
      <c r="J39" s="194"/>
      <c r="K39" s="194"/>
      <c r="L39" s="194">
        <f t="shared" si="0"/>
        <v>0</v>
      </c>
      <c r="M39" s="45"/>
      <c r="N39" s="45"/>
      <c r="O39" s="95"/>
      <c r="P39" s="95"/>
    </row>
    <row r="40" spans="1:18" s="19" customFormat="1" ht="31.5" hidden="1" x14ac:dyDescent="0.2">
      <c r="A40" s="35" t="s">
        <v>19</v>
      </c>
      <c r="B40" s="105">
        <v>1</v>
      </c>
      <c r="C40" s="105">
        <v>6</v>
      </c>
      <c r="D40" s="105">
        <v>5</v>
      </c>
      <c r="E40" s="105">
        <v>0</v>
      </c>
      <c r="F40" s="105">
        <v>0</v>
      </c>
      <c r="G40" s="106">
        <v>0</v>
      </c>
      <c r="H40" s="107">
        <v>0</v>
      </c>
      <c r="I40" s="108" t="s">
        <v>22</v>
      </c>
      <c r="J40" s="200">
        <f>J41</f>
        <v>0</v>
      </c>
      <c r="K40" s="200">
        <f>K41</f>
        <v>0</v>
      </c>
      <c r="L40" s="195">
        <f t="shared" si="0"/>
        <v>0</v>
      </c>
      <c r="N40" s="74"/>
    </row>
    <row r="41" spans="1:18" s="19" customFormat="1" ht="31.5" hidden="1" x14ac:dyDescent="0.2">
      <c r="A41" s="77" t="s">
        <v>19</v>
      </c>
      <c r="B41" s="109">
        <v>1</v>
      </c>
      <c r="C41" s="109">
        <v>6</v>
      </c>
      <c r="D41" s="109">
        <v>5</v>
      </c>
      <c r="E41" s="109">
        <v>0</v>
      </c>
      <c r="F41" s="109">
        <v>0</v>
      </c>
      <c r="G41" s="110">
        <v>0</v>
      </c>
      <c r="H41" s="111">
        <v>600</v>
      </c>
      <c r="I41" s="112" t="s">
        <v>23</v>
      </c>
      <c r="J41" s="201">
        <f>J42</f>
        <v>0</v>
      </c>
      <c r="K41" s="201">
        <f>K42</f>
        <v>0</v>
      </c>
      <c r="L41" s="194">
        <f t="shared" si="0"/>
        <v>0</v>
      </c>
    </row>
    <row r="42" spans="1:18" s="19" customFormat="1" ht="31.5" hidden="1" x14ac:dyDescent="0.2">
      <c r="A42" s="77" t="s">
        <v>19</v>
      </c>
      <c r="B42" s="109">
        <v>1</v>
      </c>
      <c r="C42" s="109">
        <v>6</v>
      </c>
      <c r="D42" s="109">
        <v>5</v>
      </c>
      <c r="E42" s="109">
        <v>1</v>
      </c>
      <c r="F42" s="109">
        <v>5</v>
      </c>
      <c r="G42" s="110">
        <v>0</v>
      </c>
      <c r="H42" s="111">
        <v>640</v>
      </c>
      <c r="I42" s="112" t="s">
        <v>25</v>
      </c>
      <c r="J42" s="194"/>
      <c r="K42" s="194"/>
      <c r="L42" s="194">
        <f t="shared" si="0"/>
        <v>0</v>
      </c>
    </row>
    <row r="43" spans="1:18" x14ac:dyDescent="0.25">
      <c r="A43" s="113"/>
      <c r="B43" s="54"/>
      <c r="C43" s="54"/>
      <c r="D43" s="54"/>
      <c r="E43" s="54"/>
      <c r="F43" s="54"/>
      <c r="G43" s="54"/>
      <c r="H43" s="54"/>
      <c r="I43" s="114"/>
      <c r="J43" s="115"/>
      <c r="K43" s="67"/>
      <c r="L43" s="66"/>
    </row>
    <row r="44" spans="1:18" x14ac:dyDescent="0.25">
      <c r="A44" s="113"/>
      <c r="B44" s="54"/>
      <c r="C44" s="54"/>
      <c r="D44" s="54"/>
      <c r="E44" s="54"/>
      <c r="F44" s="54"/>
      <c r="G44" s="54"/>
      <c r="H44" s="54"/>
      <c r="I44" s="116"/>
      <c r="J44" s="115"/>
      <c r="K44" s="67"/>
      <c r="L44" s="66"/>
    </row>
    <row r="45" spans="1:18" x14ac:dyDescent="0.25">
      <c r="A45" s="113"/>
      <c r="B45" s="117"/>
      <c r="C45" s="117"/>
      <c r="D45" s="117"/>
      <c r="E45" s="117"/>
      <c r="F45" s="117"/>
      <c r="G45" s="118"/>
      <c r="H45" s="119"/>
      <c r="I45" s="120"/>
      <c r="J45" s="115"/>
      <c r="K45" s="67"/>
      <c r="L45" s="66"/>
    </row>
    <row r="46" spans="1:18" x14ac:dyDescent="0.25">
      <c r="A46" s="113"/>
      <c r="B46" s="117"/>
      <c r="C46" s="117"/>
      <c r="D46" s="117"/>
      <c r="E46" s="117"/>
      <c r="F46" s="117"/>
      <c r="G46" s="118"/>
      <c r="H46" s="119"/>
      <c r="I46" s="120"/>
      <c r="J46" s="115"/>
      <c r="K46" s="67"/>
      <c r="L46" s="66"/>
    </row>
    <row r="47" spans="1:18" x14ac:dyDescent="0.25">
      <c r="A47" s="113"/>
      <c r="B47" s="117"/>
      <c r="C47" s="117"/>
      <c r="D47" s="117"/>
      <c r="E47" s="117"/>
      <c r="F47" s="117"/>
      <c r="G47" s="118"/>
      <c r="H47" s="119"/>
      <c r="I47" s="120"/>
      <c r="J47" s="115"/>
      <c r="K47" s="67"/>
      <c r="L47" s="66"/>
    </row>
    <row r="48" spans="1:18" x14ac:dyDescent="0.25">
      <c r="A48" s="113"/>
      <c r="I48" s="116"/>
      <c r="J48" s="124"/>
      <c r="K48" s="67"/>
      <c r="L48" s="66"/>
    </row>
    <row r="49" spans="1:12" x14ac:dyDescent="0.25">
      <c r="A49" s="113"/>
      <c r="I49" s="116"/>
      <c r="J49" s="124"/>
      <c r="K49" s="67"/>
      <c r="L49" s="66"/>
    </row>
    <row r="50" spans="1:12" x14ac:dyDescent="0.25">
      <c r="A50" s="113"/>
      <c r="I50" s="125"/>
      <c r="J50" s="68"/>
      <c r="K50" s="67"/>
      <c r="L50" s="66"/>
    </row>
    <row r="51" spans="1:12" x14ac:dyDescent="0.25">
      <c r="A51" s="113"/>
      <c r="J51" s="127"/>
      <c r="K51" s="67"/>
      <c r="L51" s="66"/>
    </row>
    <row r="52" spans="1:12" x14ac:dyDescent="0.25">
      <c r="A52" s="113"/>
      <c r="J52" s="128"/>
      <c r="K52" s="67"/>
      <c r="L52" s="66"/>
    </row>
    <row r="53" spans="1:12" x14ac:dyDescent="0.25">
      <c r="A53" s="113"/>
      <c r="J53" s="65"/>
      <c r="K53" s="67"/>
    </row>
    <row r="54" spans="1:12" x14ac:dyDescent="0.25">
      <c r="A54" s="113"/>
      <c r="J54" s="65"/>
    </row>
    <row r="55" spans="1:12" x14ac:dyDescent="0.25">
      <c r="A55" s="113"/>
      <c r="J55" s="115"/>
    </row>
    <row r="56" spans="1:12" x14ac:dyDescent="0.25">
      <c r="A56" s="113"/>
      <c r="J56" s="115"/>
    </row>
    <row r="57" spans="1:12" x14ac:dyDescent="0.25">
      <c r="A57" s="113"/>
      <c r="J57" s="115"/>
    </row>
    <row r="58" spans="1:12" x14ac:dyDescent="0.25">
      <c r="A58" s="113"/>
      <c r="J58" s="115"/>
    </row>
    <row r="59" spans="1:12" x14ac:dyDescent="0.25">
      <c r="A59" s="113"/>
      <c r="J59" s="115"/>
    </row>
    <row r="60" spans="1:12" x14ac:dyDescent="0.25">
      <c r="A60" s="113"/>
      <c r="J60" s="115"/>
    </row>
    <row r="61" spans="1:12" x14ac:dyDescent="0.25">
      <c r="A61" s="113"/>
      <c r="J61" s="115"/>
    </row>
    <row r="62" spans="1:12" x14ac:dyDescent="0.25">
      <c r="A62" s="113"/>
      <c r="J62" s="115"/>
    </row>
    <row r="63" spans="1:12" x14ac:dyDescent="0.25">
      <c r="A63" s="113"/>
      <c r="J63" s="115"/>
    </row>
    <row r="64" spans="1:12" x14ac:dyDescent="0.25">
      <c r="A64" s="113"/>
      <c r="J64" s="115"/>
    </row>
    <row r="65" spans="1:10" x14ac:dyDescent="0.25">
      <c r="A65" s="113"/>
      <c r="J65" s="115"/>
    </row>
    <row r="66" spans="1:10" x14ac:dyDescent="0.25">
      <c r="A66" s="113"/>
      <c r="J66" s="115"/>
    </row>
    <row r="67" spans="1:10" x14ac:dyDescent="0.25">
      <c r="A67" s="113"/>
      <c r="J67" s="115"/>
    </row>
    <row r="68" spans="1:10" x14ac:dyDescent="0.25">
      <c r="A68" s="113"/>
    </row>
    <row r="69" spans="1:10" x14ac:dyDescent="0.25">
      <c r="A69" s="113"/>
    </row>
    <row r="70" spans="1:10" x14ac:dyDescent="0.25">
      <c r="A70" s="113"/>
    </row>
    <row r="71" spans="1:10" x14ac:dyDescent="0.25">
      <c r="A71" s="113"/>
    </row>
    <row r="72" spans="1:10" x14ac:dyDescent="0.25">
      <c r="A72" s="113"/>
    </row>
    <row r="73" spans="1:10" x14ac:dyDescent="0.25">
      <c r="A73" s="113"/>
    </row>
    <row r="74" spans="1:10" x14ac:dyDescent="0.25">
      <c r="A74" s="113"/>
    </row>
    <row r="75" spans="1:10" x14ac:dyDescent="0.25">
      <c r="A75" s="113"/>
    </row>
    <row r="76" spans="1:10" x14ac:dyDescent="0.25">
      <c r="A76" s="113"/>
    </row>
    <row r="77" spans="1:10" x14ac:dyDescent="0.25">
      <c r="A77" s="113"/>
    </row>
    <row r="78" spans="1:10" x14ac:dyDescent="0.25">
      <c r="A78" s="113"/>
    </row>
    <row r="79" spans="1:10" x14ac:dyDescent="0.25">
      <c r="A79" s="113"/>
    </row>
    <row r="80" spans="1:10" x14ac:dyDescent="0.25">
      <c r="A80" s="113"/>
    </row>
    <row r="81" spans="1:1" x14ac:dyDescent="0.25">
      <c r="A81" s="113"/>
    </row>
    <row r="82" spans="1:1" x14ac:dyDescent="0.25">
      <c r="A82" s="113"/>
    </row>
    <row r="83" spans="1:1" x14ac:dyDescent="0.25">
      <c r="A83" s="113"/>
    </row>
    <row r="84" spans="1:1" x14ac:dyDescent="0.25">
      <c r="A84" s="113"/>
    </row>
    <row r="85" spans="1:1" x14ac:dyDescent="0.25">
      <c r="A85" s="113"/>
    </row>
    <row r="86" spans="1:1" x14ac:dyDescent="0.25">
      <c r="A86" s="113"/>
    </row>
    <row r="87" spans="1:1" x14ac:dyDescent="0.25">
      <c r="A87" s="113"/>
    </row>
    <row r="88" spans="1:1" x14ac:dyDescent="0.25">
      <c r="A88" s="113"/>
    </row>
    <row r="89" spans="1:1" x14ac:dyDescent="0.25">
      <c r="A89" s="113"/>
    </row>
    <row r="90" spans="1:1" x14ac:dyDescent="0.25">
      <c r="A90" s="113"/>
    </row>
    <row r="91" spans="1:1" x14ac:dyDescent="0.25">
      <c r="A91" s="113"/>
    </row>
    <row r="92" spans="1:1" x14ac:dyDescent="0.25">
      <c r="A92" s="113"/>
    </row>
    <row r="93" spans="1:1" x14ac:dyDescent="0.25">
      <c r="A93" s="113"/>
    </row>
    <row r="94" spans="1:1" x14ac:dyDescent="0.25">
      <c r="A94" s="113"/>
    </row>
    <row r="95" spans="1:1" x14ac:dyDescent="0.25">
      <c r="A95" s="113"/>
    </row>
    <row r="96" spans="1:1" x14ac:dyDescent="0.25">
      <c r="A96" s="113"/>
    </row>
    <row r="97" spans="1:1" x14ac:dyDescent="0.25">
      <c r="A97" s="113"/>
    </row>
    <row r="98" spans="1:1" x14ac:dyDescent="0.25">
      <c r="A98" s="113"/>
    </row>
    <row r="99" spans="1:1" x14ac:dyDescent="0.25">
      <c r="A99" s="113"/>
    </row>
    <row r="100" spans="1:1" x14ac:dyDescent="0.25">
      <c r="A100" s="113"/>
    </row>
    <row r="101" spans="1:1" x14ac:dyDescent="0.25">
      <c r="A101" s="113"/>
    </row>
    <row r="102" spans="1:1" x14ac:dyDescent="0.25">
      <c r="A102" s="113"/>
    </row>
    <row r="103" spans="1:1" x14ac:dyDescent="0.25">
      <c r="A103" s="113"/>
    </row>
    <row r="104" spans="1:1" x14ac:dyDescent="0.25">
      <c r="A104" s="113"/>
    </row>
    <row r="105" spans="1:1" x14ac:dyDescent="0.25">
      <c r="A105" s="113"/>
    </row>
    <row r="106" spans="1:1" x14ac:dyDescent="0.25">
      <c r="A106" s="113"/>
    </row>
    <row r="107" spans="1:1" x14ac:dyDescent="0.25">
      <c r="A107" s="113"/>
    </row>
    <row r="108" spans="1:1" x14ac:dyDescent="0.25">
      <c r="A108" s="113"/>
    </row>
    <row r="109" spans="1:1" x14ac:dyDescent="0.25">
      <c r="A109" s="113"/>
    </row>
    <row r="110" spans="1:1" x14ac:dyDescent="0.25">
      <c r="A110" s="113"/>
    </row>
    <row r="111" spans="1:1" x14ac:dyDescent="0.25">
      <c r="A111" s="113"/>
    </row>
    <row r="112" spans="1:1" x14ac:dyDescent="0.25">
      <c r="A112" s="113"/>
    </row>
    <row r="113" spans="1:1" x14ac:dyDescent="0.25">
      <c r="A113" s="113"/>
    </row>
    <row r="114" spans="1:1" x14ac:dyDescent="0.25">
      <c r="A114" s="113"/>
    </row>
    <row r="115" spans="1:1" x14ac:dyDescent="0.25">
      <c r="A115" s="113"/>
    </row>
    <row r="116" spans="1:1" x14ac:dyDescent="0.25">
      <c r="A116" s="113"/>
    </row>
    <row r="117" spans="1:1" x14ac:dyDescent="0.25">
      <c r="A117" s="113"/>
    </row>
    <row r="118" spans="1:1" x14ac:dyDescent="0.25">
      <c r="A118" s="113"/>
    </row>
    <row r="119" spans="1:1" x14ac:dyDescent="0.25">
      <c r="A119" s="113"/>
    </row>
    <row r="120" spans="1:1" x14ac:dyDescent="0.25">
      <c r="A120" s="113"/>
    </row>
    <row r="121" spans="1:1" x14ac:dyDescent="0.25">
      <c r="A121" s="113"/>
    </row>
    <row r="122" spans="1:1" x14ac:dyDescent="0.25">
      <c r="A122" s="113"/>
    </row>
    <row r="123" spans="1:1" x14ac:dyDescent="0.25">
      <c r="A123" s="113"/>
    </row>
    <row r="124" spans="1:1" x14ac:dyDescent="0.25">
      <c r="A124" s="113"/>
    </row>
    <row r="125" spans="1:1" x14ac:dyDescent="0.25">
      <c r="A125" s="113"/>
    </row>
    <row r="126" spans="1:1" x14ac:dyDescent="0.25">
      <c r="A126" s="113"/>
    </row>
    <row r="127" spans="1:1" x14ac:dyDescent="0.25">
      <c r="A127" s="113"/>
    </row>
    <row r="128" spans="1:1" x14ac:dyDescent="0.25">
      <c r="A128" s="113"/>
    </row>
    <row r="129" spans="1:1" x14ac:dyDescent="0.25">
      <c r="A129" s="113"/>
    </row>
    <row r="130" spans="1:1" x14ac:dyDescent="0.25">
      <c r="A130" s="113"/>
    </row>
    <row r="131" spans="1:1" x14ac:dyDescent="0.25">
      <c r="A131" s="113"/>
    </row>
    <row r="132" spans="1:1" x14ac:dyDescent="0.25">
      <c r="A132" s="113"/>
    </row>
    <row r="133" spans="1:1" x14ac:dyDescent="0.25">
      <c r="A133" s="113"/>
    </row>
    <row r="134" spans="1:1" x14ac:dyDescent="0.25">
      <c r="A134" s="113"/>
    </row>
    <row r="135" spans="1:1" x14ac:dyDescent="0.25">
      <c r="A135" s="113"/>
    </row>
    <row r="136" spans="1:1" x14ac:dyDescent="0.25">
      <c r="A136" s="113"/>
    </row>
    <row r="137" spans="1:1" x14ac:dyDescent="0.25">
      <c r="A137" s="113"/>
    </row>
    <row r="138" spans="1:1" x14ac:dyDescent="0.25">
      <c r="A138" s="113"/>
    </row>
    <row r="139" spans="1:1" x14ac:dyDescent="0.25">
      <c r="A139" s="113"/>
    </row>
    <row r="140" spans="1:1" x14ac:dyDescent="0.25">
      <c r="A140" s="113"/>
    </row>
    <row r="141" spans="1:1" x14ac:dyDescent="0.25">
      <c r="A141" s="113"/>
    </row>
    <row r="142" spans="1:1" x14ac:dyDescent="0.25">
      <c r="A142" s="113"/>
    </row>
    <row r="143" spans="1:1" x14ac:dyDescent="0.25">
      <c r="A143" s="113"/>
    </row>
    <row r="144" spans="1:1" x14ac:dyDescent="0.25">
      <c r="A144" s="113"/>
    </row>
    <row r="145" spans="1:1" x14ac:dyDescent="0.25">
      <c r="A145" s="113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  <row r="150" spans="1:1" x14ac:dyDescent="0.25">
      <c r="A150" s="113"/>
    </row>
    <row r="151" spans="1:1" x14ac:dyDescent="0.25">
      <c r="A151" s="113"/>
    </row>
    <row r="152" spans="1:1" x14ac:dyDescent="0.25">
      <c r="A152" s="113"/>
    </row>
    <row r="153" spans="1:1" x14ac:dyDescent="0.25">
      <c r="A153" s="113"/>
    </row>
    <row r="154" spans="1:1" x14ac:dyDescent="0.25">
      <c r="A154" s="113"/>
    </row>
    <row r="155" spans="1:1" x14ac:dyDescent="0.25">
      <c r="A155" s="113"/>
    </row>
    <row r="156" spans="1:1" x14ac:dyDescent="0.25">
      <c r="A156" s="113"/>
    </row>
    <row r="157" spans="1:1" x14ac:dyDescent="0.25">
      <c r="A157" s="113"/>
    </row>
    <row r="158" spans="1:1" x14ac:dyDescent="0.25">
      <c r="A158" s="113"/>
    </row>
    <row r="159" spans="1:1" x14ac:dyDescent="0.25">
      <c r="A159" s="113"/>
    </row>
    <row r="160" spans="1:1" x14ac:dyDescent="0.25">
      <c r="A160" s="113"/>
    </row>
    <row r="161" spans="1:1" x14ac:dyDescent="0.25">
      <c r="A161" s="113"/>
    </row>
    <row r="162" spans="1:1" x14ac:dyDescent="0.25">
      <c r="A162" s="113"/>
    </row>
    <row r="163" spans="1:1" x14ac:dyDescent="0.25">
      <c r="A163" s="113"/>
    </row>
    <row r="164" spans="1:1" x14ac:dyDescent="0.25">
      <c r="A164" s="113"/>
    </row>
    <row r="165" spans="1:1" x14ac:dyDescent="0.25">
      <c r="A165" s="113"/>
    </row>
    <row r="166" spans="1:1" x14ac:dyDescent="0.25">
      <c r="A166" s="113"/>
    </row>
    <row r="167" spans="1:1" x14ac:dyDescent="0.25">
      <c r="A167" s="113"/>
    </row>
    <row r="168" spans="1:1" x14ac:dyDescent="0.25">
      <c r="A168" s="113"/>
    </row>
    <row r="169" spans="1:1" x14ac:dyDescent="0.25">
      <c r="A169" s="113"/>
    </row>
    <row r="170" spans="1:1" x14ac:dyDescent="0.25">
      <c r="A170" s="113"/>
    </row>
    <row r="171" spans="1:1" x14ac:dyDescent="0.25">
      <c r="A171" s="113"/>
    </row>
    <row r="172" spans="1:1" x14ac:dyDescent="0.25">
      <c r="A172" s="113"/>
    </row>
    <row r="173" spans="1:1" x14ac:dyDescent="0.25">
      <c r="A173" s="113"/>
    </row>
    <row r="174" spans="1:1" x14ac:dyDescent="0.25">
      <c r="A174" s="113"/>
    </row>
    <row r="175" spans="1:1" x14ac:dyDescent="0.25">
      <c r="A175" s="113"/>
    </row>
    <row r="176" spans="1:1" x14ac:dyDescent="0.25">
      <c r="A176" s="113"/>
    </row>
    <row r="177" spans="1:1" x14ac:dyDescent="0.25">
      <c r="A177" s="113"/>
    </row>
    <row r="178" spans="1:1" x14ac:dyDescent="0.25">
      <c r="A178" s="113"/>
    </row>
    <row r="179" spans="1:1" x14ac:dyDescent="0.25">
      <c r="A179" s="113"/>
    </row>
    <row r="180" spans="1:1" x14ac:dyDescent="0.25">
      <c r="A180" s="113"/>
    </row>
    <row r="181" spans="1:1" x14ac:dyDescent="0.25">
      <c r="A181" s="113"/>
    </row>
    <row r="182" spans="1:1" x14ac:dyDescent="0.25">
      <c r="A182" s="113"/>
    </row>
    <row r="183" spans="1:1" x14ac:dyDescent="0.25">
      <c r="A183" s="113"/>
    </row>
    <row r="184" spans="1:1" x14ac:dyDescent="0.25">
      <c r="A184" s="113"/>
    </row>
    <row r="185" spans="1:1" x14ac:dyDescent="0.25">
      <c r="A185" s="113"/>
    </row>
    <row r="186" spans="1:1" x14ac:dyDescent="0.25">
      <c r="A186" s="113"/>
    </row>
    <row r="187" spans="1:1" x14ac:dyDescent="0.25">
      <c r="A187" s="113"/>
    </row>
    <row r="188" spans="1:1" x14ac:dyDescent="0.25">
      <c r="A188" s="113"/>
    </row>
    <row r="189" spans="1:1" x14ac:dyDescent="0.25">
      <c r="A189" s="113"/>
    </row>
    <row r="190" spans="1:1" x14ac:dyDescent="0.25">
      <c r="A190" s="113"/>
    </row>
    <row r="191" spans="1:1" x14ac:dyDescent="0.25">
      <c r="A191" s="113"/>
    </row>
    <row r="192" spans="1:1" x14ac:dyDescent="0.25">
      <c r="A192" s="113"/>
    </row>
    <row r="193" spans="1:1" x14ac:dyDescent="0.25">
      <c r="A193" s="113"/>
    </row>
    <row r="194" spans="1:1" x14ac:dyDescent="0.25">
      <c r="A194" s="113"/>
    </row>
    <row r="195" spans="1:1" x14ac:dyDescent="0.25">
      <c r="A195" s="113"/>
    </row>
    <row r="196" spans="1:1" x14ac:dyDescent="0.25">
      <c r="A196" s="113"/>
    </row>
    <row r="197" spans="1:1" x14ac:dyDescent="0.25">
      <c r="A197" s="113"/>
    </row>
    <row r="198" spans="1:1" x14ac:dyDescent="0.25">
      <c r="A198" s="113"/>
    </row>
    <row r="199" spans="1:1" x14ac:dyDescent="0.25">
      <c r="A199" s="113"/>
    </row>
    <row r="200" spans="1:1" x14ac:dyDescent="0.25">
      <c r="A200" s="113"/>
    </row>
    <row r="201" spans="1:1" x14ac:dyDescent="0.25">
      <c r="A201" s="113"/>
    </row>
    <row r="202" spans="1:1" x14ac:dyDescent="0.25">
      <c r="A202" s="113"/>
    </row>
    <row r="203" spans="1:1" x14ac:dyDescent="0.25">
      <c r="A203" s="113"/>
    </row>
    <row r="204" spans="1:1" x14ac:dyDescent="0.25">
      <c r="A204" s="113"/>
    </row>
    <row r="205" spans="1:1" x14ac:dyDescent="0.25">
      <c r="A205" s="113"/>
    </row>
    <row r="206" spans="1:1" x14ac:dyDescent="0.25">
      <c r="A206" s="113"/>
    </row>
    <row r="207" spans="1:1" x14ac:dyDescent="0.25">
      <c r="A207" s="113"/>
    </row>
    <row r="208" spans="1:1" x14ac:dyDescent="0.25">
      <c r="A208" s="113"/>
    </row>
    <row r="209" spans="1:1" x14ac:dyDescent="0.25">
      <c r="A209" s="113"/>
    </row>
    <row r="210" spans="1:1" x14ac:dyDescent="0.25">
      <c r="A210" s="113"/>
    </row>
    <row r="211" spans="1:1" x14ac:dyDescent="0.25">
      <c r="A211" s="113"/>
    </row>
    <row r="212" spans="1:1" x14ac:dyDescent="0.25">
      <c r="A212" s="113"/>
    </row>
    <row r="213" spans="1:1" x14ac:dyDescent="0.25">
      <c r="A213" s="113"/>
    </row>
    <row r="214" spans="1:1" x14ac:dyDescent="0.25">
      <c r="A214" s="113"/>
    </row>
    <row r="215" spans="1:1" x14ac:dyDescent="0.25">
      <c r="A215" s="113"/>
    </row>
    <row r="216" spans="1:1" x14ac:dyDescent="0.25">
      <c r="A216" s="113"/>
    </row>
    <row r="217" spans="1:1" x14ac:dyDescent="0.25">
      <c r="A217" s="113"/>
    </row>
    <row r="218" spans="1:1" x14ac:dyDescent="0.25">
      <c r="A218" s="113"/>
    </row>
    <row r="219" spans="1:1" x14ac:dyDescent="0.25">
      <c r="A219" s="113"/>
    </row>
    <row r="220" spans="1:1" x14ac:dyDescent="0.25">
      <c r="A220" s="113"/>
    </row>
    <row r="221" spans="1:1" x14ac:dyDescent="0.25">
      <c r="A221" s="113"/>
    </row>
    <row r="222" spans="1:1" x14ac:dyDescent="0.25">
      <c r="A222" s="113"/>
    </row>
    <row r="223" spans="1:1" x14ac:dyDescent="0.25">
      <c r="A223" s="113"/>
    </row>
    <row r="224" spans="1:1" x14ac:dyDescent="0.25">
      <c r="A224" s="113"/>
    </row>
    <row r="225" spans="1:1" x14ac:dyDescent="0.25">
      <c r="A225" s="113"/>
    </row>
    <row r="226" spans="1:1" x14ac:dyDescent="0.25">
      <c r="A226" s="113"/>
    </row>
    <row r="227" spans="1:1" x14ac:dyDescent="0.25">
      <c r="A227" s="113"/>
    </row>
    <row r="228" spans="1:1" x14ac:dyDescent="0.25">
      <c r="A228" s="113"/>
    </row>
    <row r="229" spans="1:1" x14ac:dyDescent="0.25">
      <c r="A229" s="113"/>
    </row>
    <row r="230" spans="1:1" x14ac:dyDescent="0.25">
      <c r="A230" s="113"/>
    </row>
    <row r="231" spans="1:1" x14ac:dyDescent="0.25">
      <c r="A231" s="113"/>
    </row>
    <row r="232" spans="1:1" x14ac:dyDescent="0.25">
      <c r="A232" s="113"/>
    </row>
    <row r="233" spans="1:1" x14ac:dyDescent="0.25">
      <c r="A233" s="113"/>
    </row>
    <row r="234" spans="1:1" x14ac:dyDescent="0.25">
      <c r="A234" s="113"/>
    </row>
    <row r="235" spans="1:1" x14ac:dyDescent="0.25">
      <c r="A235" s="113"/>
    </row>
    <row r="236" spans="1:1" x14ac:dyDescent="0.25">
      <c r="A236" s="113"/>
    </row>
    <row r="237" spans="1:1" x14ac:dyDescent="0.25">
      <c r="A237" s="113"/>
    </row>
    <row r="238" spans="1:1" x14ac:dyDescent="0.25">
      <c r="A238" s="113"/>
    </row>
    <row r="239" spans="1:1" x14ac:dyDescent="0.25">
      <c r="A239" s="113"/>
    </row>
    <row r="240" spans="1:1" x14ac:dyDescent="0.25">
      <c r="A240" s="113"/>
    </row>
    <row r="241" spans="1:1" x14ac:dyDescent="0.25">
      <c r="A241" s="113"/>
    </row>
    <row r="242" spans="1:1" x14ac:dyDescent="0.25">
      <c r="A242" s="113"/>
    </row>
    <row r="243" spans="1:1" x14ac:dyDescent="0.25">
      <c r="A243" s="113"/>
    </row>
    <row r="244" spans="1:1" x14ac:dyDescent="0.25">
      <c r="A244" s="113"/>
    </row>
    <row r="245" spans="1:1" x14ac:dyDescent="0.25">
      <c r="A245" s="113"/>
    </row>
    <row r="246" spans="1:1" x14ac:dyDescent="0.25">
      <c r="A246" s="113"/>
    </row>
    <row r="247" spans="1:1" x14ac:dyDescent="0.25">
      <c r="A247" s="113"/>
    </row>
    <row r="248" spans="1:1" x14ac:dyDescent="0.25">
      <c r="A248" s="113"/>
    </row>
    <row r="249" spans="1:1" x14ac:dyDescent="0.25">
      <c r="A249" s="113"/>
    </row>
    <row r="250" spans="1:1" x14ac:dyDescent="0.25">
      <c r="A250" s="113"/>
    </row>
    <row r="251" spans="1:1" x14ac:dyDescent="0.25">
      <c r="A251" s="113"/>
    </row>
    <row r="252" spans="1:1" x14ac:dyDescent="0.25">
      <c r="A252" s="113"/>
    </row>
    <row r="253" spans="1:1" x14ac:dyDescent="0.25">
      <c r="A253" s="113"/>
    </row>
    <row r="254" spans="1:1" x14ac:dyDescent="0.25">
      <c r="A254" s="113"/>
    </row>
    <row r="255" spans="1:1" x14ac:dyDescent="0.25">
      <c r="A255" s="113"/>
    </row>
    <row r="256" spans="1:1" x14ac:dyDescent="0.25">
      <c r="A256" s="113"/>
    </row>
    <row r="257" spans="1:1" x14ac:dyDescent="0.25">
      <c r="A257" s="113"/>
    </row>
    <row r="258" spans="1:1" x14ac:dyDescent="0.25">
      <c r="A258" s="113"/>
    </row>
    <row r="259" spans="1:1" x14ac:dyDescent="0.25">
      <c r="A259" s="113"/>
    </row>
    <row r="260" spans="1:1" x14ac:dyDescent="0.25">
      <c r="A260" s="113"/>
    </row>
    <row r="261" spans="1:1" x14ac:dyDescent="0.25">
      <c r="A261" s="113"/>
    </row>
    <row r="262" spans="1:1" x14ac:dyDescent="0.25">
      <c r="A262" s="113"/>
    </row>
    <row r="263" spans="1:1" x14ac:dyDescent="0.25">
      <c r="A263" s="113"/>
    </row>
    <row r="264" spans="1:1" x14ac:dyDescent="0.25">
      <c r="A264" s="113"/>
    </row>
    <row r="265" spans="1:1" x14ac:dyDescent="0.25">
      <c r="A265" s="113"/>
    </row>
    <row r="266" spans="1:1" x14ac:dyDescent="0.25">
      <c r="A266" s="113"/>
    </row>
    <row r="267" spans="1:1" x14ac:dyDescent="0.25">
      <c r="A267" s="113"/>
    </row>
    <row r="268" spans="1:1" x14ac:dyDescent="0.25">
      <c r="A268" s="113"/>
    </row>
    <row r="269" spans="1:1" x14ac:dyDescent="0.25">
      <c r="A269" s="113"/>
    </row>
    <row r="270" spans="1:1" x14ac:dyDescent="0.25">
      <c r="A270" s="113"/>
    </row>
    <row r="271" spans="1:1" x14ac:dyDescent="0.25">
      <c r="A271" s="113"/>
    </row>
    <row r="272" spans="1:1" x14ac:dyDescent="0.25">
      <c r="A272" s="113"/>
    </row>
    <row r="273" spans="1:1" x14ac:dyDescent="0.25">
      <c r="A273" s="113"/>
    </row>
    <row r="274" spans="1:1" x14ac:dyDescent="0.25">
      <c r="A274" s="113"/>
    </row>
    <row r="275" spans="1:1" x14ac:dyDescent="0.25">
      <c r="A275" s="113"/>
    </row>
    <row r="276" spans="1:1" x14ac:dyDescent="0.25">
      <c r="A276" s="113"/>
    </row>
    <row r="277" spans="1:1" x14ac:dyDescent="0.25">
      <c r="A277" s="113"/>
    </row>
    <row r="278" spans="1:1" x14ac:dyDescent="0.25">
      <c r="A278" s="113"/>
    </row>
    <row r="279" spans="1:1" x14ac:dyDescent="0.25">
      <c r="A279" s="113"/>
    </row>
    <row r="280" spans="1:1" x14ac:dyDescent="0.25">
      <c r="A280" s="113"/>
    </row>
    <row r="281" spans="1:1" x14ac:dyDescent="0.25">
      <c r="A281" s="113"/>
    </row>
    <row r="282" spans="1:1" x14ac:dyDescent="0.25">
      <c r="A282" s="113"/>
    </row>
    <row r="283" spans="1:1" x14ac:dyDescent="0.25">
      <c r="A283" s="113"/>
    </row>
    <row r="284" spans="1:1" x14ac:dyDescent="0.25">
      <c r="A284" s="113"/>
    </row>
    <row r="285" spans="1:1" x14ac:dyDescent="0.25">
      <c r="A285" s="113"/>
    </row>
    <row r="286" spans="1:1" x14ac:dyDescent="0.25">
      <c r="A286" s="113"/>
    </row>
    <row r="287" spans="1:1" x14ac:dyDescent="0.25">
      <c r="A287" s="113"/>
    </row>
    <row r="288" spans="1:1" x14ac:dyDescent="0.25">
      <c r="A288" s="113"/>
    </row>
    <row r="289" spans="1:1" x14ac:dyDescent="0.25">
      <c r="A289" s="113"/>
    </row>
    <row r="290" spans="1:1" x14ac:dyDescent="0.25">
      <c r="A290" s="113"/>
    </row>
    <row r="291" spans="1:1" x14ac:dyDescent="0.25">
      <c r="A291" s="113"/>
    </row>
    <row r="292" spans="1:1" x14ac:dyDescent="0.25">
      <c r="A292" s="113"/>
    </row>
    <row r="293" spans="1:1" x14ac:dyDescent="0.25">
      <c r="A293" s="113"/>
    </row>
    <row r="294" spans="1:1" x14ac:dyDescent="0.25">
      <c r="A294" s="113"/>
    </row>
    <row r="295" spans="1:1" x14ac:dyDescent="0.25">
      <c r="A295" s="113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5"/>
  <sheetViews>
    <sheetView view="pageBreakPreview" zoomScale="90" zoomScaleNormal="85" zoomScaleSheetLayoutView="90" workbookViewId="0">
      <selection activeCell="J5" sqref="J5"/>
    </sheetView>
  </sheetViews>
  <sheetFormatPr defaultRowHeight="15.75" x14ac:dyDescent="0.2"/>
  <cols>
    <col min="1" max="1" width="0.332031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A1" s="53"/>
      <c r="B1" s="53"/>
      <c r="C1" s="53"/>
      <c r="D1" s="53"/>
      <c r="E1" s="53"/>
      <c r="F1" s="53"/>
      <c r="G1" s="53"/>
      <c r="H1" s="53"/>
      <c r="I1" s="130"/>
      <c r="J1" s="130"/>
      <c r="K1" s="130" t="s">
        <v>38</v>
      </c>
    </row>
    <row r="2" spans="1:196" x14ac:dyDescent="0.25">
      <c r="A2" s="53"/>
      <c r="B2" s="131"/>
      <c r="C2" s="131"/>
      <c r="D2" s="131"/>
      <c r="E2" s="131"/>
      <c r="F2" s="131"/>
      <c r="G2" s="131"/>
      <c r="H2" s="131"/>
      <c r="I2" s="211" t="s">
        <v>26</v>
      </c>
      <c r="J2" s="211"/>
      <c r="K2" s="211"/>
    </row>
    <row r="3" spans="1:196" x14ac:dyDescent="0.25">
      <c r="A3" s="53"/>
      <c r="B3" s="131"/>
      <c r="C3" s="131"/>
      <c r="D3" s="131"/>
      <c r="E3" s="131"/>
      <c r="F3" s="131"/>
      <c r="G3" s="131"/>
      <c r="H3" s="131"/>
      <c r="I3" s="211" t="s">
        <v>47</v>
      </c>
      <c r="J3" s="211"/>
      <c r="K3" s="211"/>
    </row>
    <row r="4" spans="1:196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2"/>
    </row>
    <row r="5" spans="1:196" x14ac:dyDescent="0.25">
      <c r="A5" s="132"/>
      <c r="B5" s="132"/>
      <c r="C5" s="132"/>
      <c r="D5" s="132"/>
      <c r="E5" s="132"/>
      <c r="F5" s="132"/>
      <c r="G5" s="132"/>
      <c r="H5" s="132"/>
      <c r="I5" s="133"/>
      <c r="J5" s="133"/>
      <c r="K5" s="134"/>
      <c r="L5" s="133"/>
      <c r="M5" s="133"/>
      <c r="N5" s="133"/>
      <c r="O5" s="133"/>
    </row>
    <row r="6" spans="1:196" x14ac:dyDescent="0.2">
      <c r="A6" s="212" t="s">
        <v>24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96" x14ac:dyDescent="0.2">
      <c r="A7" s="212" t="s">
        <v>33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96" x14ac:dyDescent="0.2">
      <c r="A8" s="212" t="s">
        <v>46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96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2"/>
    </row>
    <row r="10" spans="1:196" x14ac:dyDescent="0.2">
      <c r="A10" s="53"/>
      <c r="B10" s="53"/>
      <c r="C10" s="53"/>
      <c r="D10" s="53"/>
      <c r="E10" s="53"/>
      <c r="F10" s="53"/>
      <c r="G10" s="53"/>
      <c r="H10" s="53"/>
      <c r="I10" s="53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 x14ac:dyDescent="0.2">
      <c r="A11" s="213" t="s">
        <v>30</v>
      </c>
      <c r="B11" s="214"/>
      <c r="C11" s="214"/>
      <c r="D11" s="214"/>
      <c r="E11" s="214"/>
      <c r="F11" s="214"/>
      <c r="G11" s="214"/>
      <c r="H11" s="215"/>
      <c r="I11" s="219" t="s">
        <v>42</v>
      </c>
      <c r="J11" s="221" t="s">
        <v>41</v>
      </c>
      <c r="K11" s="22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x14ac:dyDescent="0.2">
      <c r="A12" s="216"/>
      <c r="B12" s="217"/>
      <c r="C12" s="217"/>
      <c r="D12" s="217"/>
      <c r="E12" s="217"/>
      <c r="F12" s="217"/>
      <c r="G12" s="217"/>
      <c r="H12" s="218"/>
      <c r="I12" s="220"/>
      <c r="J12" s="136" t="s">
        <v>43</v>
      </c>
      <c r="K12" s="136" t="s">
        <v>44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 x14ac:dyDescent="0.2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37" t="s">
        <v>8</v>
      </c>
      <c r="J13" s="184">
        <f>SUM(J14+J25+J19+J34)</f>
        <v>20000</v>
      </c>
      <c r="K13" s="203">
        <f>SUM(K14+K25+K19+K34)</f>
        <v>20000</v>
      </c>
      <c r="L13" s="42" t="e">
        <f>#REF!+#REF!+L25+#REF!</f>
        <v>#REF!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</row>
    <row r="14" spans="1:196" s="5" customFormat="1" ht="2.25" hidden="1" customHeight="1" x14ac:dyDescent="0.2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8" t="s">
        <v>9</v>
      </c>
      <c r="J14" s="185">
        <f>J15+J17</f>
        <v>0</v>
      </c>
      <c r="K14" s="191">
        <f>K15+K17</f>
        <v>0</v>
      </c>
      <c r="L14" s="4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</row>
    <row r="15" spans="1:196" ht="20.25" hidden="1" customHeight="1" x14ac:dyDescent="0.2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9" t="s">
        <v>10</v>
      </c>
      <c r="J15" s="186">
        <f>J16</f>
        <v>0</v>
      </c>
      <c r="K15" s="186">
        <f>K16</f>
        <v>0</v>
      </c>
      <c r="L15" s="4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 x14ac:dyDescent="0.2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9" t="s">
        <v>11</v>
      </c>
      <c r="J16" s="186"/>
      <c r="K16" s="18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32.25" hidden="1" customHeight="1" x14ac:dyDescent="0.2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40" t="s">
        <v>31</v>
      </c>
      <c r="J17" s="187">
        <f>J18</f>
        <v>0</v>
      </c>
      <c r="K17" s="186">
        <f>K18</f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4.5" hidden="1" customHeight="1" x14ac:dyDescent="0.2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40" t="s">
        <v>32</v>
      </c>
      <c r="J18" s="187"/>
      <c r="K18" s="186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2" customFormat="1" ht="28.5" hidden="1" customHeight="1" x14ac:dyDescent="0.2">
      <c r="A19" s="59" t="s">
        <v>19</v>
      </c>
      <c r="B19" s="141">
        <v>1</v>
      </c>
      <c r="C19" s="141">
        <v>3</v>
      </c>
      <c r="D19" s="141">
        <v>0</v>
      </c>
      <c r="E19" s="141">
        <v>0</v>
      </c>
      <c r="F19" s="141">
        <v>0</v>
      </c>
      <c r="G19" s="142">
        <v>0</v>
      </c>
      <c r="H19" s="143">
        <v>0</v>
      </c>
      <c r="I19" s="144" t="s">
        <v>12</v>
      </c>
      <c r="J19" s="188">
        <f>J23+J21</f>
        <v>0</v>
      </c>
      <c r="K19" s="191">
        <f>K23+K21</f>
        <v>0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</row>
    <row r="20" spans="1:196" s="147" customFormat="1" ht="28.5" hidden="1" customHeight="1" x14ac:dyDescent="0.2">
      <c r="A20" s="145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6">
        <v>0</v>
      </c>
      <c r="I20" s="139" t="s">
        <v>36</v>
      </c>
      <c r="J20" s="186">
        <f>J23+J21</f>
        <v>0</v>
      </c>
      <c r="K20" s="186">
        <f>K21+K23</f>
        <v>0</v>
      </c>
    </row>
    <row r="21" spans="1:196" ht="31.5" hidden="1" x14ac:dyDescent="0.2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9" t="s">
        <v>13</v>
      </c>
      <c r="J21" s="189">
        <f>J22</f>
        <v>0</v>
      </c>
      <c r="K21" s="189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 x14ac:dyDescent="0.2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9" t="s">
        <v>27</v>
      </c>
      <c r="J22" s="186"/>
      <c r="K22" s="18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 x14ac:dyDescent="0.2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40" t="s">
        <v>14</v>
      </c>
      <c r="J23" s="186">
        <f>J24</f>
        <v>0</v>
      </c>
      <c r="K23" s="186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 x14ac:dyDescent="0.2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40" t="s">
        <v>28</v>
      </c>
      <c r="J24" s="190"/>
      <c r="K24" s="18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2" customFormat="1" x14ac:dyDescent="0.2">
      <c r="A25" s="59" t="s">
        <v>19</v>
      </c>
      <c r="B25" s="141">
        <v>1</v>
      </c>
      <c r="C25" s="141">
        <v>5</v>
      </c>
      <c r="D25" s="141">
        <v>0</v>
      </c>
      <c r="E25" s="141">
        <v>0</v>
      </c>
      <c r="F25" s="141">
        <v>0</v>
      </c>
      <c r="G25" s="142">
        <v>0</v>
      </c>
      <c r="H25" s="148">
        <v>0</v>
      </c>
      <c r="I25" s="149" t="s">
        <v>37</v>
      </c>
      <c r="J25" s="191">
        <f>J26+J30</f>
        <v>20000</v>
      </c>
      <c r="K25" s="191">
        <f>K26+K30</f>
        <v>20000</v>
      </c>
      <c r="L25" s="61" t="e">
        <f>-L28+L33</f>
        <v>#REF!</v>
      </c>
      <c r="M25" s="61"/>
      <c r="N25" s="180"/>
      <c r="O25" s="180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</row>
    <row r="26" spans="1:196" x14ac:dyDescent="0.2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50" t="s">
        <v>3</v>
      </c>
      <c r="J26" s="192">
        <f t="shared" ref="J26:K28" si="0">J27</f>
        <v>-1561417.9</v>
      </c>
      <c r="K26" s="186">
        <f t="shared" si="0"/>
        <v>-1521019.5</v>
      </c>
      <c r="L26" s="43"/>
      <c r="M26" s="44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x14ac:dyDescent="0.2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50" t="s">
        <v>4</v>
      </c>
      <c r="J27" s="192">
        <f t="shared" si="0"/>
        <v>-1561417.9</v>
      </c>
      <c r="K27" s="192">
        <f t="shared" si="0"/>
        <v>-1521019.5</v>
      </c>
      <c r="L27" s="43"/>
      <c r="M27" s="4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x14ac:dyDescent="0.2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50" t="s">
        <v>5</v>
      </c>
      <c r="J28" s="192">
        <f t="shared" si="0"/>
        <v>-1561417.9</v>
      </c>
      <c r="K28" s="192">
        <f t="shared" si="0"/>
        <v>-1521019.5</v>
      </c>
      <c r="L28" s="43" t="e">
        <f>L29+L30+L31+L32</f>
        <v>#REF!</v>
      </c>
      <c r="M28" s="44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9" t="s">
        <v>7</v>
      </c>
      <c r="J29" s="186">
        <v>-1561417.9</v>
      </c>
      <c r="K29" s="186">
        <v>-1521019.5</v>
      </c>
      <c r="L29" s="152">
        <v>1174367.1000000001</v>
      </c>
      <c r="M29" s="44"/>
      <c r="N29" s="41"/>
      <c r="O29" s="41"/>
      <c r="P29" s="41"/>
      <c r="Q29" s="4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9" t="s">
        <v>6</v>
      </c>
      <c r="J30" s="186">
        <f t="shared" ref="J30:K32" si="1">J31</f>
        <v>1581417.9</v>
      </c>
      <c r="K30" s="186">
        <f>K31</f>
        <v>1541019.5</v>
      </c>
      <c r="L30" s="43" t="e">
        <f>#REF!</f>
        <v>#REF!</v>
      </c>
      <c r="M30" s="44"/>
      <c r="N30" s="41"/>
      <c r="O30" s="41"/>
      <c r="P30" s="41"/>
      <c r="Q30" s="4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9" t="s">
        <v>0</v>
      </c>
      <c r="J31" s="186">
        <f t="shared" si="1"/>
        <v>1581417.9</v>
      </c>
      <c r="K31" s="186">
        <f t="shared" si="1"/>
        <v>1541019.5</v>
      </c>
      <c r="L31" s="43" t="e">
        <f>#REF!</f>
        <v>#REF!</v>
      </c>
      <c r="M31" s="44"/>
      <c r="N31" s="41"/>
      <c r="O31" s="41"/>
      <c r="P31" s="41"/>
      <c r="Q31" s="41"/>
    </row>
    <row r="32" spans="1:196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9" t="s">
        <v>1</v>
      </c>
      <c r="J32" s="186">
        <f t="shared" si="1"/>
        <v>1581417.9</v>
      </c>
      <c r="K32" s="186">
        <f>K33</f>
        <v>1541019.5</v>
      </c>
      <c r="L32" s="44" t="e">
        <f>#REF!</f>
        <v>#REF!</v>
      </c>
      <c r="M32" s="44"/>
      <c r="N32" s="41"/>
      <c r="O32" s="41"/>
      <c r="P32" s="41"/>
      <c r="Q32" s="41"/>
    </row>
    <row r="33" spans="1:17" ht="15.75" customHeight="1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9" t="s">
        <v>2</v>
      </c>
      <c r="J33" s="186">
        <v>1581417.9</v>
      </c>
      <c r="K33" s="186">
        <v>1541019.5</v>
      </c>
      <c r="L33" s="43" t="e">
        <f>-#REF!+L38</f>
        <v>#REF!</v>
      </c>
      <c r="M33" s="44"/>
      <c r="N33" s="41"/>
      <c r="O33" s="41"/>
      <c r="P33" s="41"/>
      <c r="Q33" s="41"/>
    </row>
    <row r="34" spans="1:17" s="5" customFormat="1" ht="0.75" customHeight="1" x14ac:dyDescent="0.2">
      <c r="A34" s="33" t="s">
        <v>19</v>
      </c>
      <c r="B34" s="153">
        <v>1</v>
      </c>
      <c r="C34" s="153">
        <v>6</v>
      </c>
      <c r="D34" s="153">
        <v>0</v>
      </c>
      <c r="E34" s="153">
        <v>0</v>
      </c>
      <c r="F34" s="153">
        <v>0</v>
      </c>
      <c r="G34" s="154">
        <v>0</v>
      </c>
      <c r="H34" s="155">
        <v>0</v>
      </c>
      <c r="I34" s="156" t="s">
        <v>15</v>
      </c>
      <c r="J34" s="157">
        <f>J35+J40</f>
        <v>0</v>
      </c>
      <c r="K34" s="157">
        <f>K35+K40</f>
        <v>0</v>
      </c>
      <c r="L34" s="44" t="e">
        <f>-#REF!</f>
        <v>#REF!</v>
      </c>
      <c r="M34" s="158"/>
    </row>
    <row r="35" spans="1:17" s="5" customFormat="1" hidden="1" x14ac:dyDescent="0.2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9">
        <v>0</v>
      </c>
      <c r="I35" s="160" t="s">
        <v>35</v>
      </c>
      <c r="J35" s="157">
        <f>J36</f>
        <v>0</v>
      </c>
      <c r="K35" s="157">
        <f>K37</f>
        <v>0</v>
      </c>
      <c r="L35" s="161" t="e">
        <f>-#REF!</f>
        <v>#REF!</v>
      </c>
      <c r="M35" s="158" t="e">
        <f>L37+L35+L34+#REF!</f>
        <v>#REF!</v>
      </c>
    </row>
    <row r="36" spans="1:17" s="5" customFormat="1" hidden="1" x14ac:dyDescent="0.2">
      <c r="A36" s="145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6">
        <v>0</v>
      </c>
      <c r="I36" s="139" t="s">
        <v>20</v>
      </c>
      <c r="J36" s="151">
        <f>J37</f>
        <v>0</v>
      </c>
      <c r="K36" s="151">
        <f>K37</f>
        <v>0</v>
      </c>
      <c r="L36" s="161"/>
      <c r="M36" s="158"/>
    </row>
    <row r="37" spans="1:17" ht="64.5" hidden="1" customHeight="1" x14ac:dyDescent="0.2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62">
        <v>800</v>
      </c>
      <c r="I37" s="163" t="s">
        <v>21</v>
      </c>
      <c r="J37" s="47">
        <f>J38</f>
        <v>0</v>
      </c>
      <c r="K37" s="47">
        <f>K38</f>
        <v>0</v>
      </c>
      <c r="L37" s="161" t="e">
        <f>-#REF!</f>
        <v>#REF!</v>
      </c>
      <c r="M37" s="164"/>
    </row>
    <row r="38" spans="1:17" ht="61.5" hidden="1" customHeight="1" x14ac:dyDescent="0.2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6">
        <v>810</v>
      </c>
      <c r="I38" s="165" t="s">
        <v>29</v>
      </c>
      <c r="J38" s="47"/>
      <c r="K38" s="47"/>
      <c r="L38" s="166">
        <v>48162.2</v>
      </c>
      <c r="M38" s="44"/>
    </row>
    <row r="39" spans="1:17" ht="9.75" hidden="1" customHeight="1" x14ac:dyDescent="0.2">
      <c r="A39" s="32"/>
      <c r="B39" s="16"/>
      <c r="C39" s="16"/>
      <c r="D39" s="16"/>
      <c r="E39" s="16"/>
      <c r="F39" s="16"/>
      <c r="G39" s="17"/>
      <c r="H39" s="162"/>
      <c r="I39" s="163"/>
      <c r="J39" s="167"/>
      <c r="K39" s="167"/>
    </row>
    <row r="40" spans="1:17" s="5" customFormat="1" ht="31.5" hidden="1" x14ac:dyDescent="0.2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8" t="s">
        <v>22</v>
      </c>
      <c r="J40" s="46">
        <f>J41</f>
        <v>0</v>
      </c>
      <c r="K40" s="46">
        <f>K41</f>
        <v>0</v>
      </c>
      <c r="L40" s="42"/>
    </row>
    <row r="41" spans="1:17" s="5" customFormat="1" ht="27.75" hidden="1" customHeight="1" x14ac:dyDescent="0.2">
      <c r="A41" s="34" t="s">
        <v>19</v>
      </c>
      <c r="B41" s="169">
        <v>1</v>
      </c>
      <c r="C41" s="169">
        <v>6</v>
      </c>
      <c r="D41" s="169">
        <v>5</v>
      </c>
      <c r="E41" s="169">
        <v>0</v>
      </c>
      <c r="F41" s="169">
        <v>0</v>
      </c>
      <c r="G41" s="170">
        <v>0</v>
      </c>
      <c r="H41" s="171">
        <v>600</v>
      </c>
      <c r="I41" s="172" t="s">
        <v>23</v>
      </c>
      <c r="J41" s="173">
        <f>J42</f>
        <v>0</v>
      </c>
      <c r="K41" s="173">
        <f>K42</f>
        <v>0</v>
      </c>
    </row>
    <row r="42" spans="1:17" s="5" customFormat="1" ht="32.25" hidden="1" customHeight="1" x14ac:dyDescent="0.2">
      <c r="A42" s="34" t="s">
        <v>19</v>
      </c>
      <c r="B42" s="169">
        <v>1</v>
      </c>
      <c r="C42" s="169">
        <v>6</v>
      </c>
      <c r="D42" s="169">
        <v>5</v>
      </c>
      <c r="E42" s="169">
        <v>1</v>
      </c>
      <c r="F42" s="169">
        <v>5</v>
      </c>
      <c r="G42" s="170">
        <v>0</v>
      </c>
      <c r="H42" s="171">
        <v>640</v>
      </c>
      <c r="I42" s="172" t="s">
        <v>25</v>
      </c>
      <c r="J42" s="174"/>
      <c r="K42" s="174"/>
    </row>
    <row r="43" spans="1:17" hidden="1" x14ac:dyDescent="0.2">
      <c r="A43" s="36"/>
      <c r="B43" s="53"/>
      <c r="C43" s="53"/>
      <c r="D43" s="53"/>
      <c r="E43" s="53"/>
      <c r="F43" s="53"/>
      <c r="G43" s="53"/>
      <c r="H43" s="53"/>
      <c r="I43" s="175"/>
      <c r="J43" s="41"/>
      <c r="K43" s="176"/>
    </row>
    <row r="44" spans="1:17" x14ac:dyDescent="0.2">
      <c r="A44" s="36"/>
      <c r="B44" s="53"/>
      <c r="C44" s="53"/>
      <c r="D44" s="53"/>
      <c r="E44" s="53"/>
      <c r="F44" s="53"/>
      <c r="G44" s="53"/>
      <c r="H44" s="53"/>
      <c r="I44" s="177"/>
      <c r="J44" s="41"/>
      <c r="K44" s="176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8"/>
      <c r="J45" s="41"/>
      <c r="K45" s="176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8"/>
      <c r="J46" s="41"/>
      <c r="K46" s="176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8"/>
      <c r="J47" s="41"/>
      <c r="K47" s="176"/>
    </row>
    <row r="48" spans="1:17" x14ac:dyDescent="0.2">
      <c r="A48" s="36"/>
      <c r="I48" s="177"/>
      <c r="J48" s="41"/>
      <c r="K48" s="176"/>
    </row>
    <row r="49" spans="1:14" x14ac:dyDescent="0.2">
      <c r="A49" s="36"/>
      <c r="I49" s="178"/>
      <c r="J49" s="176"/>
      <c r="K49" s="176"/>
      <c r="L49" s="12"/>
      <c r="M49" s="12"/>
      <c r="N49" s="12"/>
    </row>
    <row r="50" spans="1:14" x14ac:dyDescent="0.2">
      <c r="A50" s="36"/>
      <c r="I50" s="179"/>
      <c r="J50" s="180"/>
      <c r="K50" s="176"/>
      <c r="L50" s="12"/>
      <c r="M50" s="12"/>
      <c r="N50" s="12"/>
    </row>
    <row r="51" spans="1:14" x14ac:dyDescent="0.2">
      <c r="A51" s="36"/>
      <c r="I51" s="181"/>
      <c r="J51" s="182"/>
      <c r="K51" s="180"/>
      <c r="L51" s="12"/>
      <c r="M51" s="12"/>
      <c r="N51" s="12"/>
    </row>
    <row r="52" spans="1:14" x14ac:dyDescent="0.2">
      <c r="A52" s="36"/>
      <c r="I52" s="181"/>
      <c r="J52" s="183"/>
      <c r="K52" s="176"/>
      <c r="L52" s="12"/>
      <c r="M52" s="12"/>
      <c r="N52" s="12"/>
    </row>
    <row r="53" spans="1:14" x14ac:dyDescent="0.2">
      <c r="A53" s="36"/>
      <c r="I53" s="181"/>
      <c r="J53" s="183"/>
      <c r="K53" s="176"/>
      <c r="L53" s="12"/>
      <c r="M53" s="12"/>
      <c r="N53" s="12"/>
    </row>
    <row r="54" spans="1:14" ht="9.75" customHeight="1" x14ac:dyDescent="0.2">
      <c r="A54" s="36"/>
      <c r="I54" s="181"/>
      <c r="J54" s="183"/>
      <c r="K54" s="176"/>
      <c r="L54" s="12"/>
      <c r="M54" s="12"/>
      <c r="N54" s="12"/>
    </row>
    <row r="55" spans="1:14" ht="9.75" customHeight="1" x14ac:dyDescent="0.2">
      <c r="A55" s="36"/>
      <c r="I55" s="181"/>
      <c r="J55" s="176"/>
      <c r="K55" s="176"/>
      <c r="L55" s="12"/>
      <c r="M55" s="12"/>
      <c r="N55" s="12"/>
    </row>
    <row r="56" spans="1:14" ht="9.75" customHeight="1" x14ac:dyDescent="0.2">
      <c r="A56" s="36"/>
      <c r="I56" s="181"/>
      <c r="J56" s="176"/>
      <c r="K56" s="176"/>
      <c r="L56" s="12"/>
      <c r="M56" s="12"/>
      <c r="N56" s="12"/>
    </row>
    <row r="57" spans="1:14" x14ac:dyDescent="0.2">
      <c r="A57" s="36"/>
      <c r="I57" s="181"/>
      <c r="J57" s="176"/>
      <c r="K57" s="176"/>
      <c r="L57" s="12"/>
      <c r="M57" s="12"/>
      <c r="N57" s="12"/>
    </row>
    <row r="58" spans="1:14" x14ac:dyDescent="0.2">
      <c r="A58" s="36"/>
      <c r="I58" s="181"/>
      <c r="J58" s="176"/>
      <c r="K58" s="176"/>
      <c r="L58" s="12"/>
      <c r="M58" s="12"/>
      <c r="N58" s="12"/>
    </row>
    <row r="59" spans="1:14" x14ac:dyDescent="0.2">
      <c r="A59" s="36"/>
      <c r="I59" s="181"/>
      <c r="J59" s="176"/>
      <c r="K59" s="176"/>
      <c r="L59" s="12"/>
      <c r="M59" s="12"/>
      <c r="N59" s="12"/>
    </row>
    <row r="60" spans="1:14" x14ac:dyDescent="0.2">
      <c r="A60" s="36"/>
      <c r="J60" s="41"/>
      <c r="K60" s="41"/>
    </row>
    <row r="61" spans="1:14" x14ac:dyDescent="0.2">
      <c r="A61" s="36"/>
      <c r="J61" s="41"/>
      <c r="K61" s="41"/>
    </row>
    <row r="62" spans="1:14" x14ac:dyDescent="0.2">
      <c r="A62" s="36"/>
      <c r="J62" s="41"/>
      <c r="K62" s="41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3"/>
      <c r="K154" s="53"/>
      <c r="L154" s="53"/>
      <c r="M154" s="53"/>
      <c r="N154" s="53"/>
      <c r="O154" s="53"/>
    </row>
    <row r="155" spans="1:15" s="2" customFormat="1" x14ac:dyDescent="0.2">
      <c r="A155" s="36"/>
      <c r="G155" s="3"/>
      <c r="H155" s="1"/>
      <c r="I155" s="4"/>
      <c r="J155" s="53"/>
      <c r="K155" s="53"/>
      <c r="L155" s="53"/>
      <c r="M155" s="53"/>
      <c r="N155" s="53"/>
      <c r="O155" s="53"/>
    </row>
    <row r="156" spans="1:15" s="2" customFormat="1" x14ac:dyDescent="0.2">
      <c r="A156" s="36"/>
      <c r="G156" s="3"/>
      <c r="H156" s="1"/>
      <c r="I156" s="4"/>
      <c r="J156" s="53"/>
      <c r="K156" s="53"/>
      <c r="L156" s="53"/>
      <c r="M156" s="53"/>
      <c r="N156" s="53"/>
      <c r="O156" s="53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view="pageBreakPreview" zoomScale="60" zoomScaleNormal="100" workbookViewId="0">
      <selection activeCell="D48" sqref="D48:E49"/>
    </sheetView>
  </sheetViews>
  <sheetFormatPr defaultRowHeight="15.75" x14ac:dyDescent="0.2"/>
  <cols>
    <col min="1" max="1" width="0.332031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5" x14ac:dyDescent="0.2">
      <c r="A1" s="53"/>
      <c r="B1" s="53"/>
      <c r="C1" s="53"/>
      <c r="D1" s="53"/>
      <c r="E1" s="53"/>
      <c r="F1" s="53"/>
      <c r="G1" s="53"/>
      <c r="H1" s="53"/>
      <c r="I1" s="206"/>
      <c r="J1" s="206"/>
      <c r="K1" s="206" t="s">
        <v>38</v>
      </c>
    </row>
    <row r="2" spans="1:15" x14ac:dyDescent="0.25">
      <c r="A2" s="53"/>
      <c r="B2" s="131"/>
      <c r="C2" s="131"/>
      <c r="D2" s="131"/>
      <c r="E2" s="131"/>
      <c r="F2" s="131"/>
      <c r="G2" s="131"/>
      <c r="H2" s="131"/>
      <c r="I2" s="211" t="s">
        <v>26</v>
      </c>
      <c r="J2" s="211"/>
      <c r="K2" s="211"/>
    </row>
    <row r="3" spans="1:15" x14ac:dyDescent="0.25">
      <c r="A3" s="53"/>
      <c r="B3" s="131"/>
      <c r="C3" s="131"/>
      <c r="D3" s="131"/>
      <c r="E3" s="131"/>
      <c r="F3" s="131"/>
      <c r="G3" s="131"/>
      <c r="H3" s="131"/>
      <c r="I3" s="211" t="s">
        <v>47</v>
      </c>
      <c r="J3" s="211"/>
      <c r="K3" s="211"/>
    </row>
    <row r="4" spans="1:15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2"/>
    </row>
    <row r="5" spans="1:15" x14ac:dyDescent="0.25">
      <c r="A5" s="132"/>
      <c r="B5" s="132"/>
      <c r="C5" s="132"/>
      <c r="D5" s="132"/>
      <c r="E5" s="132"/>
      <c r="F5" s="132"/>
      <c r="G5" s="132"/>
      <c r="H5" s="132"/>
      <c r="I5" s="133"/>
      <c r="J5" s="133"/>
      <c r="K5" s="134"/>
      <c r="L5" s="133"/>
      <c r="M5" s="133"/>
      <c r="N5" s="133"/>
      <c r="O5" s="133"/>
    </row>
    <row r="6" spans="1:15" x14ac:dyDescent="0.2">
      <c r="A6" s="212" t="s">
        <v>24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5" x14ac:dyDescent="0.2">
      <c r="A7" s="212" t="s">
        <v>33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5" x14ac:dyDescent="0.2">
      <c r="A8" s="212" t="s">
        <v>46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5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12"/>
    </row>
    <row r="10" spans="1:15" x14ac:dyDescent="0.2">
      <c r="A10" s="53"/>
      <c r="B10" s="53"/>
      <c r="C10" s="53"/>
      <c r="D10" s="53"/>
      <c r="E10" s="53"/>
      <c r="F10" s="53"/>
      <c r="G10" s="53"/>
      <c r="H10" s="53"/>
      <c r="I10" s="53"/>
      <c r="K10" s="12"/>
    </row>
    <row r="11" spans="1:15" x14ac:dyDescent="0.2">
      <c r="A11" s="213" t="s">
        <v>30</v>
      </c>
      <c r="B11" s="214"/>
      <c r="C11" s="214"/>
      <c r="D11" s="214"/>
      <c r="E11" s="214"/>
      <c r="F11" s="214"/>
      <c r="G11" s="214"/>
      <c r="H11" s="215"/>
      <c r="I11" s="219" t="s">
        <v>42</v>
      </c>
      <c r="J11" s="221" t="s">
        <v>41</v>
      </c>
      <c r="K11" s="222"/>
    </row>
    <row r="12" spans="1:15" x14ac:dyDescent="0.2">
      <c r="A12" s="216"/>
      <c r="B12" s="217"/>
      <c r="C12" s="217"/>
      <c r="D12" s="217"/>
      <c r="E12" s="217"/>
      <c r="F12" s="217"/>
      <c r="G12" s="217"/>
      <c r="H12" s="218"/>
      <c r="I12" s="220"/>
      <c r="J12" s="136" t="s">
        <v>43</v>
      </c>
      <c r="K12" s="136" t="s">
        <v>44</v>
      </c>
    </row>
    <row r="13" spans="1:15" s="5" customFormat="1" x14ac:dyDescent="0.2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37" t="s">
        <v>8</v>
      </c>
      <c r="J13" s="184">
        <f>SUM(J14+J25+J19+J34)</f>
        <v>20000</v>
      </c>
      <c r="K13" s="184">
        <f>SUM(K14+K25+K19+K34)</f>
        <v>20000</v>
      </c>
      <c r="L13" s="42" t="e">
        <f>#REF!+#REF!+L25+#REF!</f>
        <v>#REF!</v>
      </c>
    </row>
    <row r="14" spans="1:15" s="5" customFormat="1" x14ac:dyDescent="0.2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8" t="s">
        <v>9</v>
      </c>
      <c r="J14" s="185">
        <f>J15+J17</f>
        <v>0</v>
      </c>
      <c r="K14" s="185">
        <f>K15+K17</f>
        <v>0</v>
      </c>
      <c r="L14" s="42"/>
    </row>
    <row r="15" spans="1:15" x14ac:dyDescent="0.2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9" t="s">
        <v>10</v>
      </c>
      <c r="J15" s="186">
        <f>J16</f>
        <v>0</v>
      </c>
      <c r="K15" s="186">
        <f>K16</f>
        <v>0</v>
      </c>
      <c r="L15" s="41"/>
    </row>
    <row r="16" spans="1:15" ht="31.5" x14ac:dyDescent="0.2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9" t="s">
        <v>11</v>
      </c>
      <c r="J16" s="186"/>
      <c r="K16" s="186"/>
    </row>
    <row r="17" spans="1:17" ht="31.5" x14ac:dyDescent="0.2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40" t="s">
        <v>31</v>
      </c>
      <c r="J17" s="187">
        <f>J18</f>
        <v>0</v>
      </c>
      <c r="K17" s="187">
        <f>K18</f>
        <v>0</v>
      </c>
    </row>
    <row r="18" spans="1:17" ht="31.5" x14ac:dyDescent="0.2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40" t="s">
        <v>32</v>
      </c>
      <c r="J18" s="187"/>
      <c r="K18" s="187">
        <v>0</v>
      </c>
    </row>
    <row r="19" spans="1:17" s="62" customFormat="1" x14ac:dyDescent="0.2">
      <c r="A19" s="59" t="s">
        <v>19</v>
      </c>
      <c r="B19" s="141">
        <v>1</v>
      </c>
      <c r="C19" s="141">
        <v>3</v>
      </c>
      <c r="D19" s="141">
        <v>0</v>
      </c>
      <c r="E19" s="141">
        <v>0</v>
      </c>
      <c r="F19" s="141">
        <v>0</v>
      </c>
      <c r="G19" s="142">
        <v>0</v>
      </c>
      <c r="H19" s="143">
        <v>0</v>
      </c>
      <c r="I19" s="144" t="s">
        <v>12</v>
      </c>
      <c r="J19" s="188">
        <f>J23+J21</f>
        <v>0</v>
      </c>
      <c r="K19" s="188">
        <f>K23+K21</f>
        <v>0</v>
      </c>
    </row>
    <row r="20" spans="1:17" s="147" customFormat="1" ht="31.5" x14ac:dyDescent="0.2">
      <c r="A20" s="145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6">
        <v>0</v>
      </c>
      <c r="I20" s="139" t="s">
        <v>36</v>
      </c>
      <c r="J20" s="186">
        <f>J23+J21</f>
        <v>0</v>
      </c>
      <c r="K20" s="186">
        <f>K21+K23</f>
        <v>0</v>
      </c>
    </row>
    <row r="21" spans="1:17" ht="31.5" x14ac:dyDescent="0.2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9" t="s">
        <v>13</v>
      </c>
      <c r="J21" s="189">
        <f>J22</f>
        <v>0</v>
      </c>
      <c r="K21" s="189">
        <f>K22</f>
        <v>0</v>
      </c>
    </row>
    <row r="22" spans="1:17" ht="31.5" x14ac:dyDescent="0.2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9" t="s">
        <v>27</v>
      </c>
      <c r="J22" s="186"/>
      <c r="K22" s="186"/>
    </row>
    <row r="23" spans="1:17" ht="31.5" x14ac:dyDescent="0.2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40" t="s">
        <v>14</v>
      </c>
      <c r="J23" s="186">
        <f>J24</f>
        <v>0</v>
      </c>
      <c r="K23" s="186">
        <f>K24</f>
        <v>0</v>
      </c>
    </row>
    <row r="24" spans="1:17" ht="31.5" x14ac:dyDescent="0.2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40" t="s">
        <v>28</v>
      </c>
      <c r="J24" s="190"/>
      <c r="K24" s="190"/>
    </row>
    <row r="25" spans="1:17" s="62" customFormat="1" x14ac:dyDescent="0.2">
      <c r="A25" s="59" t="s">
        <v>19</v>
      </c>
      <c r="B25" s="141">
        <v>1</v>
      </c>
      <c r="C25" s="141">
        <v>5</v>
      </c>
      <c r="D25" s="141">
        <v>0</v>
      </c>
      <c r="E25" s="141">
        <v>0</v>
      </c>
      <c r="F25" s="141">
        <v>0</v>
      </c>
      <c r="G25" s="142">
        <v>0</v>
      </c>
      <c r="H25" s="148">
        <v>0</v>
      </c>
      <c r="I25" s="149" t="s">
        <v>37</v>
      </c>
      <c r="J25" s="191">
        <f>J26+J30</f>
        <v>20000</v>
      </c>
      <c r="K25" s="191">
        <f>K26+K30</f>
        <v>20000</v>
      </c>
      <c r="L25" s="61" t="e">
        <f>-L28+L33</f>
        <v>#REF!</v>
      </c>
      <c r="M25" s="61"/>
      <c r="N25" s="208"/>
      <c r="O25" s="208"/>
    </row>
    <row r="26" spans="1:17" x14ac:dyDescent="0.2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50" t="s">
        <v>3</v>
      </c>
      <c r="J26" s="192">
        <f t="shared" ref="J26:K28" si="0">J27</f>
        <v>-1561417.9</v>
      </c>
      <c r="K26" s="192">
        <f t="shared" si="0"/>
        <v>-1521019.5</v>
      </c>
      <c r="L26" s="43"/>
      <c r="M26" s="44"/>
    </row>
    <row r="27" spans="1:17" x14ac:dyDescent="0.2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50" t="s">
        <v>4</v>
      </c>
      <c r="J27" s="192">
        <f t="shared" si="0"/>
        <v>-1561417.9</v>
      </c>
      <c r="K27" s="192">
        <f t="shared" si="0"/>
        <v>-1521019.5</v>
      </c>
      <c r="L27" s="43"/>
      <c r="M27" s="44"/>
    </row>
    <row r="28" spans="1:17" x14ac:dyDescent="0.2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50" t="s">
        <v>5</v>
      </c>
      <c r="J28" s="192">
        <f t="shared" si="0"/>
        <v>-1561417.9</v>
      </c>
      <c r="K28" s="192">
        <f t="shared" si="0"/>
        <v>-1521019.5</v>
      </c>
      <c r="L28" s="43" t="e">
        <f>L29+L30+L31+L32</f>
        <v>#REF!</v>
      </c>
      <c r="M28" s="44"/>
    </row>
    <row r="29" spans="1:17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9" t="s">
        <v>7</v>
      </c>
      <c r="J29" s="186">
        <v>-1561417.9</v>
      </c>
      <c r="K29" s="186">
        <v>-1521019.5</v>
      </c>
      <c r="L29" s="152">
        <v>1174367.1000000001</v>
      </c>
      <c r="M29" s="44"/>
      <c r="N29" s="41"/>
      <c r="O29" s="41"/>
      <c r="P29" s="41"/>
      <c r="Q29" s="41"/>
    </row>
    <row r="30" spans="1:17" x14ac:dyDescent="0.2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9" t="s">
        <v>6</v>
      </c>
      <c r="J30" s="186">
        <f t="shared" ref="J30:K32" si="1">J31</f>
        <v>1581417.9</v>
      </c>
      <c r="K30" s="186">
        <f>K31</f>
        <v>1541019.5</v>
      </c>
      <c r="L30" s="43" t="e">
        <f>#REF!</f>
        <v>#REF!</v>
      </c>
      <c r="M30" s="44"/>
      <c r="N30" s="41"/>
      <c r="O30" s="41"/>
      <c r="P30" s="41"/>
      <c r="Q30" s="41"/>
    </row>
    <row r="31" spans="1:17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9" t="s">
        <v>0</v>
      </c>
      <c r="J31" s="186">
        <f t="shared" si="1"/>
        <v>1581417.9</v>
      </c>
      <c r="K31" s="186">
        <f t="shared" si="1"/>
        <v>1541019.5</v>
      </c>
      <c r="L31" s="43" t="e">
        <f>#REF!</f>
        <v>#REF!</v>
      </c>
      <c r="M31" s="44"/>
      <c r="N31" s="41"/>
      <c r="O31" s="41"/>
      <c r="P31" s="41"/>
      <c r="Q31" s="41"/>
    </row>
    <row r="32" spans="1:17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9" t="s">
        <v>1</v>
      </c>
      <c r="J32" s="186">
        <f t="shared" si="1"/>
        <v>1581417.9</v>
      </c>
      <c r="K32" s="186">
        <f>K33</f>
        <v>1541019.5</v>
      </c>
      <c r="L32" s="44" t="e">
        <f>#REF!</f>
        <v>#REF!</v>
      </c>
      <c r="M32" s="44"/>
      <c r="N32" s="41"/>
      <c r="O32" s="41"/>
      <c r="P32" s="41"/>
      <c r="Q32" s="41"/>
    </row>
    <row r="33" spans="1:17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9" t="s">
        <v>2</v>
      </c>
      <c r="J33" s="186">
        <v>1581417.9</v>
      </c>
      <c r="K33" s="186">
        <v>1541019.5</v>
      </c>
      <c r="L33" s="43" t="e">
        <f>-#REF!+L38</f>
        <v>#REF!</v>
      </c>
      <c r="M33" s="44"/>
      <c r="N33" s="41"/>
      <c r="O33" s="41"/>
      <c r="P33" s="41"/>
      <c r="Q33" s="41"/>
    </row>
    <row r="34" spans="1:17" s="5" customFormat="1" x14ac:dyDescent="0.2">
      <c r="A34" s="33" t="s">
        <v>19</v>
      </c>
      <c r="B34" s="153">
        <v>1</v>
      </c>
      <c r="C34" s="153">
        <v>6</v>
      </c>
      <c r="D34" s="153">
        <v>0</v>
      </c>
      <c r="E34" s="153">
        <v>0</v>
      </c>
      <c r="F34" s="153">
        <v>0</v>
      </c>
      <c r="G34" s="154">
        <v>0</v>
      </c>
      <c r="H34" s="155">
        <v>0</v>
      </c>
      <c r="I34" s="156" t="s">
        <v>15</v>
      </c>
      <c r="J34" s="157">
        <f>J35+J40</f>
        <v>0</v>
      </c>
      <c r="K34" s="157">
        <f>K35+K40</f>
        <v>0</v>
      </c>
      <c r="L34" s="44" t="e">
        <f>-#REF!</f>
        <v>#REF!</v>
      </c>
      <c r="M34" s="158"/>
    </row>
    <row r="35" spans="1:17" s="5" customFormat="1" x14ac:dyDescent="0.2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9">
        <v>0</v>
      </c>
      <c r="I35" s="160" t="s">
        <v>35</v>
      </c>
      <c r="J35" s="157">
        <f>J36</f>
        <v>0</v>
      </c>
      <c r="K35" s="157">
        <f>K37</f>
        <v>0</v>
      </c>
      <c r="L35" s="161" t="e">
        <f>-#REF!</f>
        <v>#REF!</v>
      </c>
      <c r="M35" s="158" t="e">
        <f>L37+L35+L34+#REF!</f>
        <v>#REF!</v>
      </c>
    </row>
    <row r="36" spans="1:17" s="5" customFormat="1" x14ac:dyDescent="0.2">
      <c r="A36" s="145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6">
        <v>0</v>
      </c>
      <c r="I36" s="139" t="s">
        <v>20</v>
      </c>
      <c r="J36" s="151">
        <f>J37</f>
        <v>0</v>
      </c>
      <c r="K36" s="151">
        <f>K37</f>
        <v>0</v>
      </c>
      <c r="L36" s="161"/>
      <c r="M36" s="158"/>
    </row>
    <row r="37" spans="1:17" ht="63" x14ac:dyDescent="0.2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62">
        <v>800</v>
      </c>
      <c r="I37" s="163" t="s">
        <v>21</v>
      </c>
      <c r="J37" s="47">
        <f>J38</f>
        <v>0</v>
      </c>
      <c r="K37" s="47">
        <f>K38</f>
        <v>0</v>
      </c>
      <c r="L37" s="161" t="e">
        <f>-#REF!</f>
        <v>#REF!</v>
      </c>
      <c r="M37" s="164"/>
    </row>
    <row r="38" spans="1:17" ht="63" x14ac:dyDescent="0.2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6">
        <v>810</v>
      </c>
      <c r="I38" s="165" t="s">
        <v>29</v>
      </c>
      <c r="J38" s="47"/>
      <c r="K38" s="47"/>
      <c r="L38" s="166">
        <v>48162.2</v>
      </c>
      <c r="M38" s="44"/>
    </row>
    <row r="39" spans="1:17" x14ac:dyDescent="0.2">
      <c r="A39" s="32"/>
      <c r="B39" s="16"/>
      <c r="C39" s="16"/>
      <c r="D39" s="16"/>
      <c r="E39" s="16"/>
      <c r="F39" s="16"/>
      <c r="G39" s="17"/>
      <c r="H39" s="162"/>
      <c r="I39" s="163"/>
      <c r="J39" s="167"/>
      <c r="K39" s="167"/>
    </row>
    <row r="40" spans="1:17" s="5" customFormat="1" ht="31.5" x14ac:dyDescent="0.2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8" t="s">
        <v>22</v>
      </c>
      <c r="J40" s="46">
        <f>J41</f>
        <v>0</v>
      </c>
      <c r="K40" s="46">
        <f>K41</f>
        <v>0</v>
      </c>
      <c r="L40" s="42"/>
    </row>
    <row r="41" spans="1:17" s="5" customFormat="1" ht="31.5" x14ac:dyDescent="0.2">
      <c r="A41" s="34" t="s">
        <v>19</v>
      </c>
      <c r="B41" s="169">
        <v>1</v>
      </c>
      <c r="C41" s="169">
        <v>6</v>
      </c>
      <c r="D41" s="169">
        <v>5</v>
      </c>
      <c r="E41" s="169">
        <v>0</v>
      </c>
      <c r="F41" s="169">
        <v>0</v>
      </c>
      <c r="G41" s="170">
        <v>0</v>
      </c>
      <c r="H41" s="171">
        <v>600</v>
      </c>
      <c r="I41" s="172" t="s">
        <v>23</v>
      </c>
      <c r="J41" s="173">
        <f>J42</f>
        <v>0</v>
      </c>
      <c r="K41" s="173">
        <f>K42</f>
        <v>0</v>
      </c>
    </row>
    <row r="42" spans="1:17" s="5" customFormat="1" ht="31.5" x14ac:dyDescent="0.2">
      <c r="A42" s="34" t="s">
        <v>19</v>
      </c>
      <c r="B42" s="169">
        <v>1</v>
      </c>
      <c r="C42" s="169">
        <v>6</v>
      </c>
      <c r="D42" s="169">
        <v>5</v>
      </c>
      <c r="E42" s="169">
        <v>1</v>
      </c>
      <c r="F42" s="169">
        <v>5</v>
      </c>
      <c r="G42" s="170">
        <v>0</v>
      </c>
      <c r="H42" s="171">
        <v>640</v>
      </c>
      <c r="I42" s="172" t="s">
        <v>25</v>
      </c>
      <c r="J42" s="174"/>
      <c r="K42" s="174"/>
    </row>
    <row r="43" spans="1:17" x14ac:dyDescent="0.2">
      <c r="A43" s="36"/>
      <c r="B43" s="53"/>
      <c r="C43" s="53"/>
      <c r="D43" s="53"/>
      <c r="E43" s="53"/>
      <c r="F43" s="53"/>
      <c r="G43" s="53"/>
      <c r="H43" s="53"/>
      <c r="I43" s="175"/>
      <c r="J43" s="41"/>
      <c r="K43" s="176"/>
    </row>
    <row r="44" spans="1:17" x14ac:dyDescent="0.2">
      <c r="A44" s="36"/>
      <c r="B44" s="53"/>
      <c r="C44" s="53"/>
      <c r="D44" s="53"/>
      <c r="E44" s="53"/>
      <c r="F44" s="53"/>
      <c r="G44" s="53"/>
      <c r="H44" s="53"/>
      <c r="I44" s="177"/>
      <c r="J44" s="41"/>
      <c r="K44" s="176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8"/>
      <c r="J45" s="41"/>
      <c r="K45" s="176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8"/>
      <c r="J46" s="41"/>
      <c r="K46" s="176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8"/>
      <c r="J47" s="41"/>
      <c r="K47" s="176"/>
    </row>
    <row r="48" spans="1:17" x14ac:dyDescent="0.2">
      <c r="A48" s="36"/>
      <c r="I48" s="177"/>
      <c r="J48" s="41"/>
      <c r="K48" s="176"/>
    </row>
    <row r="49" spans="1:14" x14ac:dyDescent="0.2">
      <c r="A49" s="36"/>
      <c r="I49" s="178"/>
      <c r="J49" s="176"/>
      <c r="K49" s="176"/>
      <c r="L49" s="12"/>
      <c r="M49" s="12"/>
      <c r="N49" s="12"/>
    </row>
    <row r="50" spans="1:14" x14ac:dyDescent="0.2">
      <c r="A50" s="36"/>
      <c r="I50" s="179"/>
      <c r="J50" s="180"/>
      <c r="K50" s="176"/>
      <c r="L50" s="12"/>
      <c r="M50" s="12"/>
      <c r="N50" s="12"/>
    </row>
    <row r="51" spans="1:14" x14ac:dyDescent="0.2">
      <c r="A51" s="36"/>
      <c r="I51" s="181"/>
      <c r="J51" s="182"/>
      <c r="K51" s="180"/>
      <c r="L51" s="12"/>
      <c r="M51" s="12"/>
      <c r="N51" s="12"/>
    </row>
    <row r="52" spans="1:14" x14ac:dyDescent="0.2">
      <c r="A52" s="36"/>
      <c r="I52" s="181"/>
      <c r="J52" s="183"/>
      <c r="K52" s="176"/>
      <c r="L52" s="12"/>
      <c r="M52" s="12"/>
      <c r="N52" s="12"/>
    </row>
    <row r="53" spans="1:14" x14ac:dyDescent="0.2">
      <c r="A53" s="36"/>
      <c r="I53" s="181"/>
      <c r="J53" s="183"/>
      <c r="K53" s="176"/>
      <c r="L53" s="12"/>
      <c r="M53" s="12"/>
      <c r="N53" s="12"/>
    </row>
    <row r="54" spans="1:14" x14ac:dyDescent="0.2">
      <c r="A54" s="36"/>
      <c r="I54" s="181"/>
      <c r="J54" s="183"/>
      <c r="K54" s="176"/>
      <c r="L54" s="12"/>
      <c r="M54" s="12"/>
      <c r="N54" s="12"/>
    </row>
    <row r="55" spans="1:14" x14ac:dyDescent="0.2">
      <c r="A55" s="36"/>
      <c r="I55" s="181"/>
      <c r="J55" s="176"/>
      <c r="K55" s="176"/>
      <c r="L55" s="12"/>
      <c r="M55" s="12"/>
      <c r="N55" s="12"/>
    </row>
    <row r="56" spans="1:14" x14ac:dyDescent="0.2">
      <c r="A56" s="36"/>
      <c r="I56" s="181"/>
      <c r="J56" s="176"/>
      <c r="K56" s="176"/>
      <c r="L56" s="12"/>
      <c r="M56" s="12"/>
      <c r="N56" s="12"/>
    </row>
    <row r="57" spans="1:14" x14ac:dyDescent="0.2">
      <c r="A57" s="36"/>
      <c r="I57" s="181"/>
      <c r="J57" s="176"/>
      <c r="K57" s="176"/>
      <c r="L57" s="12"/>
      <c r="M57" s="12"/>
      <c r="N57" s="12"/>
    </row>
    <row r="58" spans="1:14" x14ac:dyDescent="0.2">
      <c r="A58" s="36"/>
      <c r="I58" s="181"/>
      <c r="J58" s="176"/>
      <c r="K58" s="176"/>
      <c r="L58" s="12"/>
      <c r="M58" s="12"/>
      <c r="N58" s="12"/>
    </row>
    <row r="59" spans="1:14" x14ac:dyDescent="0.2">
      <c r="A59" s="36"/>
      <c r="I59" s="181"/>
      <c r="J59" s="176"/>
      <c r="K59" s="176"/>
      <c r="L59" s="12"/>
      <c r="M59" s="12"/>
      <c r="N59" s="12"/>
    </row>
    <row r="60" spans="1:14" x14ac:dyDescent="0.2">
      <c r="A60" s="36"/>
      <c r="J60" s="41"/>
      <c r="K60" s="41"/>
    </row>
    <row r="61" spans="1:14" x14ac:dyDescent="0.2">
      <c r="A61" s="36"/>
      <c r="J61" s="41"/>
      <c r="K61" s="41"/>
    </row>
    <row r="62" spans="1:14" x14ac:dyDescent="0.2">
      <c r="A62" s="36"/>
      <c r="J62" s="41"/>
      <c r="K62" s="41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s="53" customFormat="1" x14ac:dyDescent="0.2">
      <c r="A81" s="36"/>
    </row>
    <row r="82" spans="1:1" s="53" customFormat="1" x14ac:dyDescent="0.2">
      <c r="A82" s="36"/>
    </row>
    <row r="83" spans="1:1" s="53" customFormat="1" x14ac:dyDescent="0.2">
      <c r="A83" s="36"/>
    </row>
    <row r="84" spans="1:1" s="53" customFormat="1" x14ac:dyDescent="0.2">
      <c r="A84" s="36"/>
    </row>
    <row r="85" spans="1:1" s="53" customFormat="1" x14ac:dyDescent="0.2">
      <c r="A85" s="36"/>
    </row>
    <row r="86" spans="1:1" s="53" customFormat="1" x14ac:dyDescent="0.2">
      <c r="A86" s="36"/>
    </row>
    <row r="87" spans="1:1" s="53" customFormat="1" x14ac:dyDescent="0.2">
      <c r="A87" s="36"/>
    </row>
    <row r="88" spans="1:1" s="53" customFormat="1" x14ac:dyDescent="0.2">
      <c r="A88" s="36"/>
    </row>
    <row r="89" spans="1:1" s="53" customFormat="1" x14ac:dyDescent="0.2">
      <c r="A89" s="36"/>
    </row>
    <row r="90" spans="1:1" s="53" customFormat="1" x14ac:dyDescent="0.2">
      <c r="A90" s="36"/>
    </row>
    <row r="91" spans="1:1" s="53" customFormat="1" x14ac:dyDescent="0.2">
      <c r="A91" s="36"/>
    </row>
    <row r="92" spans="1:1" s="53" customFormat="1" x14ac:dyDescent="0.2">
      <c r="A92" s="36"/>
    </row>
    <row r="93" spans="1:1" s="53" customFormat="1" x14ac:dyDescent="0.2">
      <c r="A93" s="36"/>
    </row>
    <row r="94" spans="1:1" s="53" customFormat="1" x14ac:dyDescent="0.2">
      <c r="A94" s="36"/>
    </row>
    <row r="95" spans="1:1" s="53" customFormat="1" x14ac:dyDescent="0.2">
      <c r="A95" s="36"/>
    </row>
    <row r="96" spans="1:1" s="53" customFormat="1" x14ac:dyDescent="0.2">
      <c r="A96" s="36"/>
    </row>
    <row r="97" spans="1:1" s="53" customFormat="1" x14ac:dyDescent="0.2">
      <c r="A97" s="36"/>
    </row>
    <row r="98" spans="1:1" s="53" customFormat="1" x14ac:dyDescent="0.2">
      <c r="A98" s="36"/>
    </row>
    <row r="99" spans="1:1" s="53" customFormat="1" x14ac:dyDescent="0.2">
      <c r="A99" s="36"/>
    </row>
    <row r="100" spans="1:1" s="53" customFormat="1" x14ac:dyDescent="0.2">
      <c r="A100" s="36"/>
    </row>
    <row r="101" spans="1:1" s="53" customFormat="1" x14ac:dyDescent="0.2">
      <c r="A101" s="36"/>
    </row>
    <row r="102" spans="1:1" s="53" customFormat="1" x14ac:dyDescent="0.2">
      <c r="A102" s="36"/>
    </row>
    <row r="103" spans="1:1" s="53" customFormat="1" x14ac:dyDescent="0.2">
      <c r="A103" s="36"/>
    </row>
    <row r="104" spans="1:1" s="53" customFormat="1" x14ac:dyDescent="0.2">
      <c r="A104" s="36"/>
    </row>
    <row r="105" spans="1:1" s="53" customFormat="1" x14ac:dyDescent="0.2">
      <c r="A105" s="36"/>
    </row>
    <row r="106" spans="1:1" s="53" customFormat="1" x14ac:dyDescent="0.2">
      <c r="A106" s="36"/>
    </row>
    <row r="107" spans="1:1" s="53" customFormat="1" x14ac:dyDescent="0.2">
      <c r="A107" s="36"/>
    </row>
    <row r="108" spans="1:1" s="53" customFormat="1" x14ac:dyDescent="0.2">
      <c r="A108" s="36"/>
    </row>
    <row r="109" spans="1:1" s="53" customFormat="1" x14ac:dyDescent="0.2">
      <c r="A109" s="36"/>
    </row>
    <row r="110" spans="1:1" s="53" customFormat="1" x14ac:dyDescent="0.2">
      <c r="A110" s="36"/>
    </row>
    <row r="111" spans="1:1" s="53" customFormat="1" x14ac:dyDescent="0.2">
      <c r="A111" s="36"/>
    </row>
    <row r="112" spans="1:1" s="53" customFormat="1" x14ac:dyDescent="0.2">
      <c r="A112" s="36"/>
    </row>
    <row r="113" spans="1:1" s="53" customFormat="1" x14ac:dyDescent="0.2">
      <c r="A113" s="36"/>
    </row>
    <row r="114" spans="1:1" s="53" customFormat="1" x14ac:dyDescent="0.2">
      <c r="A114" s="36"/>
    </row>
    <row r="115" spans="1:1" s="53" customFormat="1" x14ac:dyDescent="0.2">
      <c r="A115" s="36"/>
    </row>
    <row r="116" spans="1:1" s="53" customFormat="1" x14ac:dyDescent="0.2">
      <c r="A116" s="36"/>
    </row>
    <row r="117" spans="1:1" s="53" customFormat="1" x14ac:dyDescent="0.2">
      <c r="A117" s="36"/>
    </row>
    <row r="118" spans="1:1" s="53" customFormat="1" x14ac:dyDescent="0.2">
      <c r="A118" s="36"/>
    </row>
    <row r="119" spans="1:1" s="53" customFormat="1" x14ac:dyDescent="0.2">
      <c r="A119" s="36"/>
    </row>
    <row r="120" spans="1:1" s="53" customFormat="1" x14ac:dyDescent="0.2">
      <c r="A120" s="36"/>
    </row>
    <row r="121" spans="1:1" s="53" customFormat="1" x14ac:dyDescent="0.2">
      <c r="A121" s="36"/>
    </row>
    <row r="122" spans="1:1" s="53" customFormat="1" x14ac:dyDescent="0.2">
      <c r="A122" s="36"/>
    </row>
    <row r="123" spans="1:1" s="53" customFormat="1" x14ac:dyDescent="0.2">
      <c r="A123" s="36"/>
    </row>
    <row r="124" spans="1:1" s="53" customFormat="1" x14ac:dyDescent="0.2">
      <c r="A124" s="36"/>
    </row>
    <row r="125" spans="1:1" s="53" customFormat="1" x14ac:dyDescent="0.2">
      <c r="A125" s="36"/>
    </row>
    <row r="126" spans="1:1" s="53" customFormat="1" x14ac:dyDescent="0.2">
      <c r="A126" s="36"/>
    </row>
    <row r="127" spans="1:1" s="53" customFormat="1" x14ac:dyDescent="0.2">
      <c r="A127" s="36"/>
    </row>
    <row r="128" spans="1:1" s="53" customFormat="1" x14ac:dyDescent="0.2">
      <c r="A128" s="36"/>
    </row>
    <row r="129" spans="1:1" s="53" customFormat="1" x14ac:dyDescent="0.2">
      <c r="A129" s="36"/>
    </row>
    <row r="130" spans="1:1" s="53" customFormat="1" x14ac:dyDescent="0.2">
      <c r="A130" s="36"/>
    </row>
    <row r="131" spans="1:1" s="53" customFormat="1" x14ac:dyDescent="0.2">
      <c r="A131" s="36"/>
    </row>
    <row r="132" spans="1:1" s="53" customFormat="1" x14ac:dyDescent="0.2">
      <c r="A132" s="36"/>
    </row>
    <row r="133" spans="1:1" s="53" customFormat="1" x14ac:dyDescent="0.2">
      <c r="A133" s="36"/>
    </row>
    <row r="134" spans="1:1" s="53" customFormat="1" x14ac:dyDescent="0.2">
      <c r="A134" s="36"/>
    </row>
    <row r="135" spans="1:1" s="53" customFormat="1" x14ac:dyDescent="0.2">
      <c r="A135" s="36"/>
    </row>
    <row r="136" spans="1:1" s="53" customFormat="1" x14ac:dyDescent="0.2">
      <c r="A136" s="36"/>
    </row>
    <row r="137" spans="1:1" s="53" customFormat="1" x14ac:dyDescent="0.2">
      <c r="A137" s="36"/>
    </row>
    <row r="138" spans="1:1" s="53" customFormat="1" x14ac:dyDescent="0.2">
      <c r="A138" s="36"/>
    </row>
    <row r="139" spans="1:1" s="53" customFormat="1" x14ac:dyDescent="0.2">
      <c r="A139" s="36"/>
    </row>
    <row r="140" spans="1:1" s="53" customFormat="1" x14ac:dyDescent="0.2">
      <c r="A140" s="36"/>
    </row>
    <row r="141" spans="1:1" s="53" customFormat="1" x14ac:dyDescent="0.2">
      <c r="A141" s="36"/>
    </row>
    <row r="142" spans="1:1" s="53" customFormat="1" x14ac:dyDescent="0.2">
      <c r="A142" s="36"/>
    </row>
    <row r="143" spans="1:1" s="53" customFormat="1" x14ac:dyDescent="0.2">
      <c r="A143" s="36"/>
    </row>
    <row r="144" spans="1:1" s="53" customFormat="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3"/>
      <c r="K154" s="53"/>
      <c r="L154" s="53"/>
      <c r="M154" s="53"/>
      <c r="N154" s="53"/>
      <c r="O154" s="53"/>
    </row>
    <row r="155" spans="1:15" s="2" customFormat="1" x14ac:dyDescent="0.2">
      <c r="A155" s="36"/>
      <c r="G155" s="3"/>
      <c r="H155" s="1"/>
      <c r="I155" s="4"/>
      <c r="J155" s="53"/>
      <c r="K155" s="53"/>
      <c r="L155" s="53"/>
      <c r="M155" s="53"/>
      <c r="N155" s="53"/>
      <c r="O155" s="53"/>
    </row>
    <row r="156" spans="1:15" s="2" customFormat="1" x14ac:dyDescent="0.2">
      <c r="A156" s="36"/>
      <c r="G156" s="3"/>
      <c r="H156" s="1"/>
      <c r="I156" s="4"/>
      <c r="J156" s="53"/>
      <c r="K156" s="53"/>
      <c r="L156" s="53"/>
      <c r="M156" s="53"/>
      <c r="N156" s="53"/>
      <c r="O156" s="53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</sheetData>
  <mergeCells count="8">
    <mergeCell ref="A11:H12"/>
    <mergeCell ref="I11:I12"/>
    <mergeCell ref="J11:K11"/>
    <mergeCell ref="I2:K2"/>
    <mergeCell ref="I3:K3"/>
    <mergeCell ref="A6:K6"/>
    <mergeCell ref="A7:K7"/>
    <mergeCell ref="A8:K8"/>
  </mergeCells>
  <pageMargins left="0" right="0" top="0" bottom="0" header="0" footer="0"/>
  <pageSetup paperSize="9" scale="59" orientation="portrait" r:id="rId1"/>
  <colBreaks count="2" manualBreakCount="2">
    <brk id="11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2018 год</vt:lpstr>
      <vt:lpstr>2019-2020г.г</vt:lpstr>
      <vt:lpstr>2019-2020</vt:lpstr>
      <vt:lpstr>'2018 год'!Заголовки_для_печати</vt:lpstr>
      <vt:lpstr>'2019-2020г.г'!Заголовки_для_печати</vt:lpstr>
      <vt:lpstr>'2018 год'!Область_печати</vt:lpstr>
      <vt:lpstr>'2019-2020'!Область_печати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2018-03-05T08:12:41Z</cp:lastPrinted>
  <dcterms:created xsi:type="dcterms:W3CDTF">2004-09-24T06:05:19Z</dcterms:created>
  <dcterms:modified xsi:type="dcterms:W3CDTF">2018-08-07T08:11:41Z</dcterms:modified>
</cp:coreProperties>
</file>