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Лист1!$A$17:$E$75</definedName>
    <definedName name="_xlnm.Print_Area" localSheetId="0">Лист1!$A$1:$E$75</definedName>
  </definedNames>
  <calcPr calcId="144525"/>
</workbook>
</file>

<file path=xl/calcChain.xml><?xml version="1.0" encoding="utf-8"?>
<calcChain xmlns="http://schemas.openxmlformats.org/spreadsheetml/2006/main">
  <c r="C42" i="1" l="1"/>
  <c r="C39" i="1" s="1"/>
  <c r="C38" i="1"/>
  <c r="C35" i="1" s="1"/>
  <c r="C46" i="1"/>
  <c r="C75" i="1" s="1"/>
  <c r="C51" i="1"/>
  <c r="D72" i="1"/>
  <c r="D71" i="1" s="1"/>
  <c r="E72" i="1"/>
  <c r="E71" i="1" s="1"/>
  <c r="C72" i="1"/>
  <c r="C71" i="1" s="1"/>
  <c r="D73" i="1"/>
  <c r="E73" i="1"/>
  <c r="C73" i="1"/>
  <c r="D74" i="1"/>
  <c r="E74" i="1"/>
  <c r="C74" i="1"/>
  <c r="C18" i="1"/>
  <c r="C21" i="1"/>
  <c r="C24" i="1"/>
  <c r="C26" i="1"/>
  <c r="C28" i="1"/>
  <c r="D30" i="1"/>
  <c r="E30" i="1"/>
  <c r="C30" i="1"/>
  <c r="D33" i="1"/>
  <c r="E33" i="1"/>
  <c r="C33" i="1"/>
  <c r="D35" i="1"/>
  <c r="E35" i="1"/>
  <c r="D43" i="1"/>
  <c r="E43" i="1"/>
  <c r="C43" i="1"/>
  <c r="D47" i="1"/>
  <c r="E47" i="1"/>
  <c r="C47" i="1"/>
  <c r="D53" i="1"/>
  <c r="E53" i="1"/>
  <c r="C53" i="1"/>
  <c r="C57" i="1"/>
  <c r="D61" i="1"/>
  <c r="E61" i="1"/>
  <c r="C61" i="1"/>
  <c r="D64" i="1"/>
  <c r="E64" i="1"/>
  <c r="C64" i="1"/>
  <c r="D68" i="1"/>
  <c r="E68" i="1"/>
  <c r="C68" i="1"/>
</calcChain>
</file>

<file path=xl/sharedStrings.xml><?xml version="1.0" encoding="utf-8"?>
<sst xmlns="http://schemas.openxmlformats.org/spreadsheetml/2006/main" count="94" uniqueCount="57">
  <si>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</si>
  <si>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</si>
  <si>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</si>
  <si>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</si>
  <si>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</si>
  <si>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>НА 2017 ГОД И ПЛАНОВЫЙ ПЕРИОД 2018 И 2019 ГОДОВ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</si>
  <si>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</si>
  <si>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</si>
  <si>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2017 год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</si>
  <si>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</si>
  <si>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</si>
  <si>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</si>
  <si>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</si>
  <si>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</si>
  <si>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</si>
  <si>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</si>
  <si>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Многоквартирный жилой дом N 55  по ул.Социалистическая в г. Печоре (1 этап программы по переселению граждан из аварийного жилищного фонда на 2013-2017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</si>
  <si>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(3 этап программы по переселению граждан из аварийного жилищного фонда на 2013-2017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</si>
  <si>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(4 этап программы по переселению граждан из аварийного жилищного фонда на 2013-2017 годы)</t>
  </si>
  <si>
    <t xml:space="preserve">Строительство жилых помещений для детей-сирот и детей, оставшихся без попечения родителей  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</si>
  <si>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</si>
  <si>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</si>
  <si>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Строительство водопроводных сетей в п.Озерный МО СП «Озерный»</t>
  </si>
  <si>
    <t>Всего</t>
  </si>
  <si>
    <t>к решению Совета муниципального района "Печора"</t>
  </si>
  <si>
    <t xml:space="preserve">                                                                от  22 декабря 2016 года № 6-13/119</t>
  </si>
  <si>
    <t>Приложение 7</t>
  </si>
  <si>
    <t>Приложение 18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</si>
  <si>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</si>
  <si>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</si>
  <si>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</si>
  <si>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</si>
  <si>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</si>
  <si>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</si>
  <si>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</si>
  <si>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</si>
  <si>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</si>
  <si>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</si>
  <si>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</si>
  <si>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</si>
  <si>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</si>
  <si>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№ п/п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</si>
  <si>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2013-2017 годы)</t>
  </si>
  <si>
    <t>Многоквартирный жилой дом № 2 по ул.Русанова в пос.Луговой (1 этап программы по переселению граждан из аварийного жилищного фонда на 2013-2017 годы)</t>
  </si>
  <si>
    <t>Многоквартирный жилой дом № 2 корп.1 по ул.Строительная в г. Печоре (1 этап программы по переселению граждан из аварийного жилищного фонда на 2013-2017 годы)</t>
  </si>
  <si>
    <t>Многоквартирный жилой дом № 27 корп.1 по ул.Пионерская в г. Печоре (1 этап программы по переселению граждан из аварийного жилищного фонда на 2013-2017 годы)</t>
  </si>
  <si>
    <t>Многоквартирный жилой дом № 4 корп.1 по ул.Ленинградская в г. Печоре (1 этап программы по переселению граждан из аварийного жилищного фонда на 2013-2017 годы)</t>
  </si>
  <si>
    <t>Многоквартирный жилой дом № 6 корп.1 по ул.Ленинградская в г. Печоре (1 этап программы по переселению граждан из аварийного жилищного фонда на 2013-2017 годы)</t>
  </si>
  <si>
    <t>Многоквартирный жилой дом № 50, корп.2 по Печорскому проспекту г. Печоре (2 этап программы по переселению граждан из аварийного жилищного фонда на 2013-2017 годы)</t>
  </si>
  <si>
    <t>Многоквартирный жилой дом № 33, корп. 1 по ул.Русанова г. Печоре (2 этап программы по переселению граждан из аварийного жилищного фонда на 2013-2017 годы)</t>
  </si>
  <si>
    <t>Многоквартирный жилой дом № 2 по ул.Русанова пос. Луговой Печорского района  (2 этап программы по переселению граждан из аварийного жилищного фонда на 2013-2017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</si>
  <si>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2013-2017 годы)</t>
  </si>
  <si>
    <t>Строительство инженерной инфраструктуры и объектов благоустройства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2013-2017 годы)</t>
  </si>
  <si>
    <t>16.</t>
  </si>
  <si>
    <t>17.</t>
  </si>
  <si>
    <t>18.</t>
  </si>
  <si>
    <t xml:space="preserve">                                                                от 25 декабря 2017 года № 6-20/220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</si>
</sst>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5.42578125" customWidth="1"/>
    <col min="2" max="2" width="42.28515625" customWidth="1"/>
    <col min="3" max="3" width="18" customWidth="1"/>
    <col min="4" max="4" width="14" customWidth="1"/>
    <col min="5" max="5" width="18.140625" customWidth="1"/>
    <col min="7" max="7" width="13.5703125" customWidth="1"/>
  </cols>
  <sheetData>
    <row r="1" spans="1:5" ht="15.75" x14ac:dyDescent="0.25">
      <c r="C1" s="7"/>
      <c r="E1" s="7" t="s">
        <v>26</v>
      </c>
    </row>
    <row r="2" spans="1:5" ht="15.75" customHeight="1" x14ac:dyDescent="0.25">
      <c r="B2" s="13" t="s">
        <v>24</v>
      </c>
      <c r="C2" s="13"/>
      <c r="D2" s="13"/>
      <c r="E2" s="13"/>
    </row>
    <row r="3" spans="1:5" ht="15.75" x14ac:dyDescent="0.25">
      <c r="B3" s="14" t="s">
        <v>56</v>
      </c>
      <c r="C3" s="14"/>
      <c r="D3" s="14"/>
      <c r="E3" s="14"/>
    </row>
    <row r="5" spans="1:5" ht="15.75" x14ac:dyDescent="0.25">
      <c r="A5" s="1"/>
      <c r="C5" s="7"/>
      <c r="E5" s="7" t="s">
        <v>27</v>
      </c>
    </row>
    <row r="6" spans="1:5" ht="15.75" customHeight="1" x14ac:dyDescent="0.25">
      <c r="A6" s="2"/>
      <c r="B6" s="13" t="s">
        <v>24</v>
      </c>
      <c r="C6" s="13"/>
      <c r="D6" s="13"/>
      <c r="E6" s="13"/>
    </row>
    <row r="7" spans="1:5" ht="15.75" x14ac:dyDescent="0.25">
      <c r="A7" s="2"/>
      <c r="B7" s="14" t="s">
        <v>25</v>
      </c>
      <c r="C7" s="14"/>
      <c r="D7" s="14"/>
      <c r="E7" s="14"/>
    </row>
    <row r="8" spans="1:5" x14ac:dyDescent="0.25">
      <c r="A8" s="1"/>
    </row>
    <row r="9" spans="1:5" x14ac:dyDescent="0.25">
      <c r="A9" s="15" t="s">
        <v>0</v>
      </c>
      <c r="B9" s="15"/>
      <c r="C9" s="15"/>
      <c r="D9" s="15"/>
      <c r="E9" s="15"/>
    </row>
    <row r="10" spans="1:5" x14ac:dyDescent="0.25">
      <c r="A10" s="15" t="s">
        <v>1</v>
      </c>
      <c r="B10" s="15"/>
      <c r="C10" s="15"/>
      <c r="D10" s="15"/>
      <c r="E10" s="15"/>
    </row>
    <row r="11" spans="1:5" x14ac:dyDescent="0.25">
      <c r="A11" s="15" t="s">
        <v>2</v>
      </c>
      <c r="B11" s="15"/>
      <c r="C11" s="15"/>
      <c r="D11" s="15"/>
      <c r="E11" s="15"/>
    </row>
    <row r="12" spans="1:5" x14ac:dyDescent="0.25">
      <c r="A12" s="15" t="s">
        <v>3</v>
      </c>
      <c r="B12" s="15"/>
      <c r="C12" s="15"/>
      <c r="D12" s="15"/>
      <c r="E12" s="15"/>
    </row>
    <row r="13" spans="1:5" x14ac:dyDescent="0.25">
      <c r="A13" s="15" t="s">
        <v>4</v>
      </c>
      <c r="B13" s="15"/>
      <c r="C13" s="15"/>
      <c r="D13" s="15"/>
      <c r="E13" s="15"/>
    </row>
    <row r="14" spans="1:5" x14ac:dyDescent="0.25">
      <c r="A14" s="15" t="s">
        <v>5</v>
      </c>
      <c r="B14" s="15"/>
      <c r="C14" s="15"/>
      <c r="D14" s="15"/>
      <c r="E14" s="15"/>
    </row>
    <row r="15" spans="1:5" x14ac:dyDescent="0.25">
      <c r="A15" s="1"/>
    </row>
    <row r="16" spans="1:5" x14ac:dyDescent="0.25">
      <c r="A16" s="12" t="s">
        <v>6</v>
      </c>
      <c r="B16" s="12"/>
      <c r="C16" s="12"/>
      <c r="D16" s="12"/>
      <c r="E16" s="12"/>
    </row>
    <row r="17" spans="1:7" ht="30" x14ac:dyDescent="0.25">
      <c r="A17" s="5" t="s">
        <v>41</v>
      </c>
      <c r="B17" s="5" t="s">
        <v>7</v>
      </c>
      <c r="C17" s="5" t="s">
        <v>8</v>
      </c>
      <c r="D17" s="5" t="s">
        <v>9</v>
      </c>
      <c r="E17" s="5" t="s">
        <v>10</v>
      </c>
    </row>
    <row r="18" spans="1:7" ht="60.75" customHeight="1" x14ac:dyDescent="0.25">
      <c r="A18" s="11" t="s">
        <v>11</v>
      </c>
      <c r="B18" s="9" t="s">
        <v>43</v>
      </c>
      <c r="C18" s="10">
        <f>C19+C20</f>
        <v>557.16599999999994</v>
      </c>
      <c r="D18" s="10"/>
      <c r="E18" s="10"/>
      <c r="G18" s="8"/>
    </row>
    <row r="19" spans="1:7" x14ac:dyDescent="0.25">
      <c r="A19" s="11"/>
      <c r="B19" s="9" t="s">
        <v>12</v>
      </c>
      <c r="C19" s="10">
        <v>430.53699999999998</v>
      </c>
      <c r="D19" s="10"/>
      <c r="E19" s="10"/>
    </row>
    <row r="20" spans="1:7" x14ac:dyDescent="0.25">
      <c r="A20" s="11"/>
      <c r="B20" s="9" t="s">
        <v>13</v>
      </c>
      <c r="C20" s="10">
        <v>126.629</v>
      </c>
      <c r="D20" s="10"/>
      <c r="E20" s="10"/>
    </row>
    <row r="21" spans="1:7" ht="75" x14ac:dyDescent="0.25">
      <c r="A21" s="11" t="s">
        <v>14</v>
      </c>
      <c r="B21" s="9" t="s">
        <v>42</v>
      </c>
      <c r="C21" s="10">
        <f>C22+C23</f>
        <v>3222.9</v>
      </c>
      <c r="D21" s="10"/>
      <c r="E21" s="10"/>
    </row>
    <row r="22" spans="1:7" x14ac:dyDescent="0.25">
      <c r="A22" s="11"/>
      <c r="B22" s="9" t="s">
        <v>15</v>
      </c>
      <c r="C22" s="10">
        <v>1236</v>
      </c>
      <c r="D22" s="10"/>
      <c r="E22" s="10"/>
    </row>
    <row r="23" spans="1:7" x14ac:dyDescent="0.25">
      <c r="A23" s="11"/>
      <c r="B23" s="9" t="s">
        <v>12</v>
      </c>
      <c r="C23" s="10">
        <v>1986.9</v>
      </c>
      <c r="D23" s="10"/>
      <c r="E23" s="10"/>
    </row>
    <row r="24" spans="1:7" ht="75" x14ac:dyDescent="0.25">
      <c r="A24" s="11" t="s">
        <v>28</v>
      </c>
      <c r="B24" s="9" t="s">
        <v>44</v>
      </c>
      <c r="C24" s="10">
        <f>C25</f>
        <v>72.188999999999993</v>
      </c>
      <c r="D24" s="10"/>
      <c r="E24" s="10"/>
    </row>
    <row r="25" spans="1:7" x14ac:dyDescent="0.25">
      <c r="A25" s="11"/>
      <c r="B25" s="9" t="s">
        <v>13</v>
      </c>
      <c r="C25" s="10">
        <v>72.188999999999993</v>
      </c>
      <c r="D25" s="10"/>
      <c r="E25" s="10"/>
    </row>
    <row r="26" spans="1:7" ht="75" x14ac:dyDescent="0.25">
      <c r="A26" s="11" t="s">
        <v>29</v>
      </c>
      <c r="B26" s="9" t="s">
        <v>45</v>
      </c>
      <c r="C26" s="10">
        <f>C27</f>
        <v>95.444000000000003</v>
      </c>
      <c r="D26" s="10"/>
      <c r="E26" s="10"/>
    </row>
    <row r="27" spans="1:7" x14ac:dyDescent="0.25">
      <c r="A27" s="11"/>
      <c r="B27" s="9" t="s">
        <v>13</v>
      </c>
      <c r="C27" s="10">
        <v>95.444000000000003</v>
      </c>
      <c r="D27" s="10"/>
      <c r="E27" s="10"/>
    </row>
    <row r="28" spans="1:7" ht="75" x14ac:dyDescent="0.25">
      <c r="A28" s="11" t="s">
        <v>30</v>
      </c>
      <c r="B28" s="9" t="s">
        <v>46</v>
      </c>
      <c r="C28" s="10">
        <f>C29</f>
        <v>82.954999999999998</v>
      </c>
      <c r="D28" s="10"/>
      <c r="E28" s="10"/>
    </row>
    <row r="29" spans="1:7" x14ac:dyDescent="0.25">
      <c r="A29" s="11"/>
      <c r="B29" s="9" t="s">
        <v>15</v>
      </c>
      <c r="C29" s="10">
        <v>82.954999999999998</v>
      </c>
      <c r="D29" s="10"/>
      <c r="E29" s="10"/>
    </row>
    <row r="30" spans="1:7" ht="75" x14ac:dyDescent="0.25">
      <c r="A30" s="11" t="s">
        <v>31</v>
      </c>
      <c r="B30" s="9" t="s">
        <v>47</v>
      </c>
      <c r="C30" s="10">
        <f>C31+C32</f>
        <v>1326.1179999999999</v>
      </c>
      <c r="D30" s="10">
        <f t="shared" ref="D30:E30" si="0">D31+D32</f>
        <v>0</v>
      </c>
      <c r="E30" s="10">
        <f t="shared" si="0"/>
        <v>0</v>
      </c>
    </row>
    <row r="31" spans="1:7" x14ac:dyDescent="0.25">
      <c r="A31" s="11"/>
      <c r="B31" s="9" t="s">
        <v>15</v>
      </c>
      <c r="C31" s="10">
        <v>431.74200000000002</v>
      </c>
      <c r="D31" s="10"/>
      <c r="E31" s="10"/>
    </row>
    <row r="32" spans="1:7" x14ac:dyDescent="0.25">
      <c r="B32" s="9" t="s">
        <v>12</v>
      </c>
      <c r="C32" s="10">
        <v>894.37599999999998</v>
      </c>
      <c r="D32" s="10"/>
      <c r="E32" s="10"/>
    </row>
    <row r="33" spans="1:6" ht="75" x14ac:dyDescent="0.25">
      <c r="A33" s="11" t="s">
        <v>32</v>
      </c>
      <c r="B33" s="9" t="s">
        <v>16</v>
      </c>
      <c r="C33" s="10">
        <f>C34</f>
        <v>3.91</v>
      </c>
      <c r="D33" s="10">
        <f t="shared" ref="D33:E33" si="1">D34</f>
        <v>0</v>
      </c>
      <c r="E33" s="10">
        <f t="shared" si="1"/>
        <v>0</v>
      </c>
    </row>
    <row r="34" spans="1:6" x14ac:dyDescent="0.25">
      <c r="A34" s="11"/>
      <c r="B34" s="9" t="s">
        <v>13</v>
      </c>
      <c r="C34" s="10">
        <v>3.91</v>
      </c>
      <c r="D34" s="10"/>
      <c r="E34" s="10"/>
    </row>
    <row r="35" spans="1:6" ht="75" x14ac:dyDescent="0.25">
      <c r="A35" s="11" t="s">
        <v>33</v>
      </c>
      <c r="B35" s="9" t="s">
        <v>48</v>
      </c>
      <c r="C35" s="10">
        <f>C36+C37+C38</f>
        <v>50992.501000000004</v>
      </c>
      <c r="D35" s="10">
        <f t="shared" ref="D35:E35" si="2">D36+D37+D38</f>
        <v>0</v>
      </c>
      <c r="E35" s="10">
        <f t="shared" si="2"/>
        <v>0</v>
      </c>
      <c r="F35" s="8"/>
    </row>
    <row r="36" spans="1:6" x14ac:dyDescent="0.25">
      <c r="B36" s="9" t="s">
        <v>15</v>
      </c>
      <c r="C36" s="10">
        <v>0</v>
      </c>
      <c r="D36" s="10">
        <v>0</v>
      </c>
      <c r="E36" s="10">
        <v>0</v>
      </c>
    </row>
    <row r="37" spans="1:6" x14ac:dyDescent="0.25">
      <c r="A37" s="11"/>
      <c r="B37" s="9" t="s">
        <v>12</v>
      </c>
      <c r="C37" s="10">
        <v>7287.3</v>
      </c>
      <c r="D37" s="10">
        <v>0</v>
      </c>
      <c r="E37" s="10">
        <v>0</v>
      </c>
    </row>
    <row r="38" spans="1:6" x14ac:dyDescent="0.25">
      <c r="A38" s="11"/>
      <c r="B38" s="9" t="s">
        <v>13</v>
      </c>
      <c r="C38" s="10">
        <f>43638.1+67.101</f>
        <v>43705.201000000001</v>
      </c>
      <c r="D38" s="10">
        <v>0</v>
      </c>
      <c r="E38" s="10">
        <v>0</v>
      </c>
    </row>
    <row r="39" spans="1:6" ht="60" x14ac:dyDescent="0.25">
      <c r="A39" s="11" t="s">
        <v>34</v>
      </c>
      <c r="B39" s="9" t="s">
        <v>49</v>
      </c>
      <c r="C39" s="10">
        <f>C41+C42</f>
        <v>25665.489000000001</v>
      </c>
      <c r="D39" s="10">
        <v>0</v>
      </c>
      <c r="E39" s="10">
        <v>0</v>
      </c>
    </row>
    <row r="40" spans="1:6" x14ac:dyDescent="0.25">
      <c r="B40" s="9" t="s">
        <v>15</v>
      </c>
      <c r="C40" s="10">
        <v>0</v>
      </c>
      <c r="D40" s="10">
        <v>0</v>
      </c>
      <c r="E40" s="10">
        <v>0</v>
      </c>
    </row>
    <row r="41" spans="1:6" x14ac:dyDescent="0.25">
      <c r="A41" s="11"/>
      <c r="B41" s="9" t="s">
        <v>12</v>
      </c>
      <c r="C41" s="10">
        <v>4572.3999999999996</v>
      </c>
      <c r="D41" s="10">
        <v>0</v>
      </c>
      <c r="E41" s="10">
        <v>0</v>
      </c>
    </row>
    <row r="42" spans="1:6" x14ac:dyDescent="0.25">
      <c r="A42" s="11"/>
      <c r="B42" s="9" t="s">
        <v>13</v>
      </c>
      <c r="C42" s="10">
        <f>20927.6+97.276+68.213</f>
        <v>21093.089</v>
      </c>
      <c r="D42" s="10">
        <v>0</v>
      </c>
      <c r="E42" s="10">
        <v>0</v>
      </c>
    </row>
    <row r="43" spans="1:6" ht="60" x14ac:dyDescent="0.25">
      <c r="A43" s="11" t="s">
        <v>35</v>
      </c>
      <c r="B43" s="9" t="s">
        <v>51</v>
      </c>
      <c r="C43" s="10">
        <f>C44+C45+C46</f>
        <v>76849.7</v>
      </c>
      <c r="D43" s="10">
        <f t="shared" ref="D43:E43" si="3">D44+D45+D46</f>
        <v>0</v>
      </c>
      <c r="E43" s="10">
        <f t="shared" si="3"/>
        <v>0</v>
      </c>
    </row>
    <row r="44" spans="1:6" x14ac:dyDescent="0.25">
      <c r="B44" s="9" t="s">
        <v>15</v>
      </c>
      <c r="C44" s="10">
        <v>0</v>
      </c>
      <c r="D44" s="10">
        <v>0</v>
      </c>
      <c r="E44" s="10">
        <v>0</v>
      </c>
    </row>
    <row r="45" spans="1:6" x14ac:dyDescent="0.25">
      <c r="A45" s="11"/>
      <c r="B45" s="9" t="s">
        <v>12</v>
      </c>
      <c r="C45" s="10">
        <v>22710.9</v>
      </c>
      <c r="D45" s="10">
        <v>0</v>
      </c>
      <c r="E45" s="10">
        <v>0</v>
      </c>
    </row>
    <row r="46" spans="1:6" x14ac:dyDescent="0.25">
      <c r="A46" s="11"/>
      <c r="B46" s="9" t="s">
        <v>13</v>
      </c>
      <c r="C46" s="10">
        <f>54062.1+76.7</f>
        <v>54138.799999999996</v>
      </c>
      <c r="D46" s="10">
        <v>0</v>
      </c>
      <c r="E46" s="10">
        <v>0</v>
      </c>
    </row>
    <row r="47" spans="1:6" ht="75" x14ac:dyDescent="0.25">
      <c r="A47" s="11" t="s">
        <v>36</v>
      </c>
      <c r="B47" s="9" t="s">
        <v>50</v>
      </c>
      <c r="C47" s="10">
        <f>C48+C49+C50</f>
        <v>356.2</v>
      </c>
      <c r="D47" s="10">
        <f t="shared" ref="D47:E47" si="4">D48+D49+D50</f>
        <v>0</v>
      </c>
      <c r="E47" s="10">
        <f t="shared" si="4"/>
        <v>0</v>
      </c>
    </row>
    <row r="48" spans="1:6" x14ac:dyDescent="0.25">
      <c r="B48" s="9" t="s">
        <v>15</v>
      </c>
      <c r="C48" s="10">
        <v>319.8</v>
      </c>
      <c r="D48" s="10">
        <v>0</v>
      </c>
      <c r="E48" s="10">
        <v>0</v>
      </c>
    </row>
    <row r="49" spans="1:7" x14ac:dyDescent="0.25">
      <c r="A49" s="11"/>
      <c r="B49" s="9" t="s">
        <v>12</v>
      </c>
      <c r="C49" s="10">
        <v>1.4</v>
      </c>
      <c r="D49" s="10">
        <v>0</v>
      </c>
      <c r="E49" s="10">
        <v>0</v>
      </c>
    </row>
    <row r="50" spans="1:7" x14ac:dyDescent="0.25">
      <c r="B50" s="9" t="s">
        <v>13</v>
      </c>
      <c r="C50" s="10">
        <v>35</v>
      </c>
      <c r="D50" s="10">
        <v>0</v>
      </c>
      <c r="E50" s="10">
        <v>0</v>
      </c>
    </row>
    <row r="51" spans="1:7" ht="105" x14ac:dyDescent="0.25">
      <c r="A51" s="11" t="s">
        <v>37</v>
      </c>
      <c r="B51" s="9" t="s">
        <v>52</v>
      </c>
      <c r="C51" s="10">
        <f>C52</f>
        <v>1902.16</v>
      </c>
      <c r="D51" s="10"/>
      <c r="E51" s="10"/>
    </row>
    <row r="52" spans="1:7" x14ac:dyDescent="0.25">
      <c r="A52" s="11"/>
      <c r="B52" s="9" t="s">
        <v>13</v>
      </c>
      <c r="C52" s="10">
        <v>1902.16</v>
      </c>
      <c r="D52" s="10"/>
      <c r="E52" s="10"/>
    </row>
    <row r="53" spans="1:7" ht="120" x14ac:dyDescent="0.25">
      <c r="A53" s="11" t="s">
        <v>38</v>
      </c>
      <c r="B53" s="9" t="s">
        <v>17</v>
      </c>
      <c r="C53" s="10">
        <f>C54+C55+C56</f>
        <v>49168.6</v>
      </c>
      <c r="D53" s="10">
        <f t="shared" ref="D53:E53" si="5">D54+D55+D56</f>
        <v>0</v>
      </c>
      <c r="E53" s="10">
        <f t="shared" si="5"/>
        <v>0</v>
      </c>
      <c r="G53" s="8"/>
    </row>
    <row r="54" spans="1:7" x14ac:dyDescent="0.25">
      <c r="A54" s="11"/>
      <c r="B54" s="9" t="s">
        <v>15</v>
      </c>
      <c r="C54" s="10">
        <v>40671.5</v>
      </c>
      <c r="D54" s="10">
        <v>0</v>
      </c>
      <c r="E54" s="10">
        <v>0</v>
      </c>
    </row>
    <row r="55" spans="1:7" x14ac:dyDescent="0.25">
      <c r="A55" s="11"/>
      <c r="B55" s="9" t="s">
        <v>12</v>
      </c>
      <c r="C55" s="10">
        <v>8452.1</v>
      </c>
      <c r="D55" s="10">
        <v>0</v>
      </c>
      <c r="E55" s="10">
        <v>0</v>
      </c>
    </row>
    <row r="56" spans="1:7" x14ac:dyDescent="0.25">
      <c r="A56" s="11"/>
      <c r="B56" s="9" t="s">
        <v>13</v>
      </c>
      <c r="C56" s="10">
        <v>45</v>
      </c>
      <c r="D56" s="10">
        <v>0</v>
      </c>
      <c r="E56" s="10">
        <v>0</v>
      </c>
    </row>
    <row r="57" spans="1:7" ht="120" x14ac:dyDescent="0.25">
      <c r="A57" s="11" t="s">
        <v>39</v>
      </c>
      <c r="B57" s="9" t="s">
        <v>18</v>
      </c>
      <c r="C57" s="10">
        <f>C58+C59+C60</f>
        <v>11393.7</v>
      </c>
      <c r="D57" s="10">
        <v>0</v>
      </c>
      <c r="E57" s="10">
        <v>0</v>
      </c>
      <c r="G57" s="8"/>
    </row>
    <row r="58" spans="1:7" x14ac:dyDescent="0.25">
      <c r="A58" s="11"/>
      <c r="B58" s="9" t="s">
        <v>15</v>
      </c>
      <c r="C58" s="10">
        <v>8208.1</v>
      </c>
      <c r="D58" s="10">
        <v>0</v>
      </c>
      <c r="E58" s="10">
        <v>0</v>
      </c>
    </row>
    <row r="59" spans="1:7" x14ac:dyDescent="0.25">
      <c r="A59" s="11"/>
      <c r="B59" s="9" t="s">
        <v>12</v>
      </c>
      <c r="C59" s="10">
        <v>2719.9</v>
      </c>
      <c r="D59" s="10">
        <v>0</v>
      </c>
      <c r="E59" s="10">
        <v>0</v>
      </c>
    </row>
    <row r="60" spans="1:7" x14ac:dyDescent="0.25">
      <c r="A60" s="11"/>
      <c r="B60" s="9" t="s">
        <v>13</v>
      </c>
      <c r="C60" s="10">
        <v>465.7</v>
      </c>
      <c r="D60" s="10">
        <v>0</v>
      </c>
      <c r="E60" s="10">
        <v>0</v>
      </c>
    </row>
    <row r="61" spans="1:7" ht="45" x14ac:dyDescent="0.25">
      <c r="A61" s="11" t="s">
        <v>40</v>
      </c>
      <c r="B61" s="9" t="s">
        <v>19</v>
      </c>
      <c r="C61" s="10">
        <f>C62+C63</f>
        <v>114.2</v>
      </c>
      <c r="D61" s="10">
        <f t="shared" ref="D61:E61" si="6">D62+D63</f>
        <v>0</v>
      </c>
      <c r="E61" s="10">
        <f t="shared" si="6"/>
        <v>0</v>
      </c>
      <c r="G61" s="8"/>
    </row>
    <row r="62" spans="1:7" x14ac:dyDescent="0.25">
      <c r="A62" s="11"/>
      <c r="B62" s="9" t="s">
        <v>12</v>
      </c>
      <c r="C62" s="10">
        <v>114.2</v>
      </c>
      <c r="D62" s="10">
        <v>0</v>
      </c>
      <c r="E62" s="10">
        <v>0</v>
      </c>
    </row>
    <row r="63" spans="1:7" x14ac:dyDescent="0.25">
      <c r="A63" s="11"/>
      <c r="B63" s="9" t="s">
        <v>13</v>
      </c>
      <c r="C63" s="10">
        <v>0</v>
      </c>
      <c r="D63" s="10">
        <v>0</v>
      </c>
      <c r="E63" s="10">
        <v>0</v>
      </c>
    </row>
    <row r="64" spans="1:7" ht="45" x14ac:dyDescent="0.25">
      <c r="A64" s="11" t="s">
        <v>53</v>
      </c>
      <c r="B64" s="9" t="s">
        <v>20</v>
      </c>
      <c r="C64" s="10">
        <f>C65+C66+C67</f>
        <v>23804.3</v>
      </c>
      <c r="D64" s="10">
        <f t="shared" ref="D64:E64" si="7">D65+D66+D67</f>
        <v>17847.900000000001</v>
      </c>
      <c r="E64" s="10">
        <f t="shared" si="7"/>
        <v>17847.900000000001</v>
      </c>
    </row>
    <row r="65" spans="1:7" x14ac:dyDescent="0.25">
      <c r="A65" s="11"/>
      <c r="B65" s="9" t="s">
        <v>21</v>
      </c>
      <c r="C65" s="10">
        <v>6513.3</v>
      </c>
      <c r="D65" s="10">
        <v>0</v>
      </c>
      <c r="E65" s="10">
        <v>0</v>
      </c>
    </row>
    <row r="66" spans="1:7" x14ac:dyDescent="0.25">
      <c r="A66" s="11"/>
      <c r="B66" s="9" t="s">
        <v>12</v>
      </c>
      <c r="C66" s="10">
        <v>17291</v>
      </c>
      <c r="D66" s="10">
        <v>17847.900000000001</v>
      </c>
      <c r="E66" s="10">
        <v>17847.900000000001</v>
      </c>
    </row>
    <row r="67" spans="1:7" x14ac:dyDescent="0.25">
      <c r="A67" s="11"/>
      <c r="B67" s="9" t="s">
        <v>13</v>
      </c>
      <c r="C67" s="10">
        <v>0</v>
      </c>
      <c r="D67" s="10">
        <v>0</v>
      </c>
      <c r="E67" s="10">
        <v>0</v>
      </c>
    </row>
    <row r="68" spans="1:7" ht="30" x14ac:dyDescent="0.25">
      <c r="A68" s="11" t="s">
        <v>54</v>
      </c>
      <c r="B68" s="9" t="s">
        <v>22</v>
      </c>
      <c r="C68" s="10">
        <f>C69+C70</f>
        <v>969.7</v>
      </c>
      <c r="D68" s="10">
        <f t="shared" ref="D68:E68" si="8">D69+D70</f>
        <v>0</v>
      </c>
      <c r="E68" s="10">
        <f t="shared" si="8"/>
        <v>0</v>
      </c>
      <c r="G68" s="8"/>
    </row>
    <row r="69" spans="1:7" x14ac:dyDescent="0.25">
      <c r="A69" s="11"/>
      <c r="B69" s="9" t="s">
        <v>12</v>
      </c>
      <c r="C69" s="10">
        <v>969.7</v>
      </c>
      <c r="D69" s="10">
        <v>0</v>
      </c>
      <c r="E69" s="10">
        <v>0</v>
      </c>
    </row>
    <row r="70" spans="1:7" x14ac:dyDescent="0.25">
      <c r="A70" s="11"/>
      <c r="B70" s="9" t="s">
        <v>13</v>
      </c>
      <c r="C70" s="10">
        <v>0</v>
      </c>
      <c r="D70" s="10">
        <v>0</v>
      </c>
      <c r="E70" s="10">
        <v>0</v>
      </c>
    </row>
    <row r="71" spans="1:7" x14ac:dyDescent="0.25">
      <c r="A71" s="11" t="s">
        <v>55</v>
      </c>
      <c r="B71" s="9" t="s">
        <v>23</v>
      </c>
      <c r="C71" s="10">
        <f>C72+C73+C74+C75</f>
        <v>246577.23200000002</v>
      </c>
      <c r="D71" s="10">
        <f t="shared" ref="D71:E71" si="9">D72+D73+D74+D75</f>
        <v>17847.900000000001</v>
      </c>
      <c r="E71" s="10">
        <f t="shared" si="9"/>
        <v>17847.900000000001</v>
      </c>
      <c r="G71" s="8"/>
    </row>
    <row r="72" spans="1:7" x14ac:dyDescent="0.25">
      <c r="A72" s="6"/>
      <c r="B72" s="9" t="s">
        <v>15</v>
      </c>
      <c r="C72" s="10">
        <f>C22+C29+C31+C36+C40+C44+C48+C54+C58</f>
        <v>50950.097000000002</v>
      </c>
      <c r="D72" s="10">
        <f t="shared" ref="D72:E72" si="10">D22+D29+D31+D36+D40+D44+D48+D54+D58</f>
        <v>0</v>
      </c>
      <c r="E72" s="10">
        <f t="shared" si="10"/>
        <v>0</v>
      </c>
      <c r="G72" s="8"/>
    </row>
    <row r="73" spans="1:7" x14ac:dyDescent="0.25">
      <c r="A73" s="6"/>
      <c r="B73" s="9" t="s">
        <v>21</v>
      </c>
      <c r="C73" s="10">
        <f>C65</f>
        <v>6513.3</v>
      </c>
      <c r="D73" s="10">
        <f t="shared" ref="D73:E73" si="11">D65</f>
        <v>0</v>
      </c>
      <c r="E73" s="10">
        <f t="shared" si="11"/>
        <v>0</v>
      </c>
    </row>
    <row r="74" spans="1:7" x14ac:dyDescent="0.25">
      <c r="A74" s="6"/>
      <c r="B74" s="9" t="s">
        <v>12</v>
      </c>
      <c r="C74" s="10">
        <f>C19+C23+C32+C37+C41+C45+C49+C55+C59+C62+C66+C69</f>
        <v>67430.713000000003</v>
      </c>
      <c r="D74" s="10">
        <f t="shared" ref="D74:E74" si="12">D19+D23+D32+D37+D41+D45+D49+D55+D59+D62+D66+D69</f>
        <v>17847.900000000001</v>
      </c>
      <c r="E74" s="10">
        <f t="shared" si="12"/>
        <v>17847.900000000001</v>
      </c>
    </row>
    <row r="75" spans="1:7" x14ac:dyDescent="0.25">
      <c r="A75" s="6"/>
      <c r="B75" s="9" t="s">
        <v>13</v>
      </c>
      <c r="C75" s="10">
        <f>C70+C67+C63+C60+C56+C50+C46+C42+C38+C34+C27+C25+C20+C52</f>
        <v>121683.122</v>
      </c>
      <c r="D75" s="10">
        <v>0</v>
      </c>
      <c r="E75" s="10">
        <v>0</v>
      </c>
    </row>
    <row r="76" spans="1:7" x14ac:dyDescent="0.25">
      <c r="A76" s="1"/>
    </row>
    <row r="77" spans="1:7" x14ac:dyDescent="0.25">
      <c r="A77" s="1"/>
    </row>
    <row r="78" spans="1:7" x14ac:dyDescent="0.25">
      <c r="A78" s="3"/>
      <c r="C78" s="8"/>
      <c r="G78" s="8"/>
    </row>
    <row r="82" spans="1:1" x14ac:dyDescent="0.25">
      <c r="A82" s="4"/>
    </row>
  </sheetData>
  <autoFilter ref="A17:E75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2017-12-26T14:47:53Z</dcterms:modified>
</cp:coreProperties>
</file>