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updateLinks="always" defaultThemeVersion="124226"/>
  <bookViews>
    <workbookView xWindow="0" yWindow="45" windowWidth="12120" windowHeight="8700"/>
  </bookViews>
  <sheets>
    <sheet name="2017 год" sheetId="2" r:id="rId1"/>
    <sheet name="2018-2019 г.г." sheetId="3" state="hidden" r:id="rId2"/>
  </sheets>
  <definedNames>
    <definedName name="_xlnm.Print_Titles" localSheetId="0">'2017 год'!$13:$13</definedName>
    <definedName name="_xlnm.Print_Area" localSheetId="0">'2017 год'!$A$1:$L$42</definedName>
    <definedName name="_xlnm.Print_Area" localSheetId="1">'2018-2019 г.г.'!$A$1:$K$44</definedName>
  </definedNames>
  <calcPr calcId="125725"/>
</workbook>
</file>

<file path=xl/calcChain.xml><?xml version="1.0" encoding="utf-8"?>
<calcChain xmlns="http://schemas.openxmlformats.org/spreadsheetml/2006/main">
  <c r="K33" i="2"/>
  <c r="K32" s="1"/>
  <c r="K35" i="3"/>
  <c r="K31"/>
  <c r="J31"/>
  <c r="J35"/>
  <c r="K43"/>
  <c r="K42" s="1"/>
  <c r="K36" s="1"/>
  <c r="J43"/>
  <c r="J42" s="1"/>
  <c r="L39"/>
  <c r="M37" s="1"/>
  <c r="K39"/>
  <c r="J39"/>
  <c r="K38"/>
  <c r="J38"/>
  <c r="J37" s="1"/>
  <c r="L37"/>
  <c r="L36"/>
  <c r="K37"/>
  <c r="L35"/>
  <c r="L34"/>
  <c r="K34"/>
  <c r="K33" s="1"/>
  <c r="K32" s="1"/>
  <c r="J34"/>
  <c r="J33" s="1"/>
  <c r="J32" s="1"/>
  <c r="L33"/>
  <c r="L32"/>
  <c r="L30"/>
  <c r="L27" s="1"/>
  <c r="L15" s="1"/>
  <c r="K30"/>
  <c r="K29" s="1"/>
  <c r="K28" s="1"/>
  <c r="J30"/>
  <c r="J29"/>
  <c r="J28" s="1"/>
  <c r="K25"/>
  <c r="J25"/>
  <c r="J21" s="1"/>
  <c r="K23"/>
  <c r="J23"/>
  <c r="K22"/>
  <c r="J22"/>
  <c r="K21"/>
  <c r="K19"/>
  <c r="J19"/>
  <c r="K17"/>
  <c r="J17"/>
  <c r="K16"/>
  <c r="J16"/>
  <c r="K16" i="2"/>
  <c r="K15" s="1"/>
  <c r="K38"/>
  <c r="K37" s="1"/>
  <c r="K36" s="1"/>
  <c r="K35" s="1"/>
  <c r="K29"/>
  <c r="K28" s="1"/>
  <c r="L17"/>
  <c r="L19"/>
  <c r="L23"/>
  <c r="L25"/>
  <c r="L39"/>
  <c r="L34"/>
  <c r="L30"/>
  <c r="J41"/>
  <c r="J38"/>
  <c r="J37" s="1"/>
  <c r="J36" s="1"/>
  <c r="J33"/>
  <c r="J29"/>
  <c r="J24"/>
  <c r="L24" s="1"/>
  <c r="J22"/>
  <c r="L22" s="1"/>
  <c r="J18"/>
  <c r="L18" s="1"/>
  <c r="J16"/>
  <c r="L16" s="1"/>
  <c r="J32"/>
  <c r="J31" s="1"/>
  <c r="J28"/>
  <c r="J40"/>
  <c r="J27"/>
  <c r="L33" l="1"/>
  <c r="J27" i="3"/>
  <c r="J21" i="2"/>
  <c r="L21" s="1"/>
  <c r="J36" i="3"/>
  <c r="J20" i="2"/>
  <c r="L20" s="1"/>
  <c r="K27" i="3"/>
  <c r="K15" s="1"/>
  <c r="J26" i="2"/>
  <c r="L36"/>
  <c r="J35"/>
  <c r="L35" s="1"/>
  <c r="L37"/>
  <c r="J15"/>
  <c r="L38"/>
  <c r="K31"/>
  <c r="L31" s="1"/>
  <c r="L32"/>
  <c r="L28"/>
  <c r="K27"/>
  <c r="L29"/>
  <c r="J15" i="3" l="1"/>
  <c r="J14" i="2"/>
  <c r="L15"/>
  <c r="L27"/>
  <c r="K26"/>
  <c r="L26" l="1"/>
  <c r="K14"/>
  <c r="L14" s="1"/>
</calcChain>
</file>

<file path=xl/sharedStrings.xml><?xml version="1.0" encoding="utf-8"?>
<sst xmlns="http://schemas.openxmlformats.org/spreadsheetml/2006/main" count="157" uniqueCount="53">
  <si>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</si>
  <si>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</si>
  <si>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</si>
  <si>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</si>
  <si>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</si>
  <si>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</si>
  <si>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</si>
  <si>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Увеличение прочих остатков денежных средств бюджетов муниципальных районов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</si>
  <si>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</si>
  <si>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</si>
  <si>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</si>
  <si>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</si>
  <si>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</si>
  <si>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</si>
  <si>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</si>
  <si>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</si>
  <si>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01</t>
  </si>
  <si>
    <t>00</t>
  </si>
  <si>
    <t>0000</t>
  </si>
  <si>
    <t>000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</si>
  <si>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</si>
  <si>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</si>
  <si>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</si>
  <si>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 xml:space="preserve">Возврат бюджетных кредитов, предоставленных внутри страны в валюте Российской Федерации </t>
  </si>
  <si>
    <t xml:space="preserve">ИСТОЧНИКИ ФИНАНСИРОВАНИЯ ДЕФИЦИТА 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</si>
  <si>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</si>
  <si>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Получение 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</si>
  <si>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</si>
  <si>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Исполнение муниципальных гарантий муниципальных районов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</si>
  <si>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</t>
  </si>
  <si>
    <t>Погашение кредитов, предоставленных кредитными организациями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</si>
  <si>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</si>
  <si>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</si>
  <si>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 xml:space="preserve">Исполнение государственных и муниципальных гарантий </t>
  </si>
  <si>
    <t>Изменение остатков средств на счетах по учету средств бюджетов</t>
  </si>
  <si>
    <t>Приложение 7</t>
  </si>
  <si>
    <t>Сумма                                                                                                               (тыс. рублей)</t>
  </si>
  <si>
    <t xml:space="preserve">Наименование </t>
  </si>
  <si>
    <t>БЮДЖЕТА МУНИЦИПАЛЬНОГО ОБРАЗОВАНИЯ МУНИЦИПАЛЬНОГО РАЙОНА "ПЕЧОРА" НА 2017 ГОД</t>
  </si>
  <si>
    <t>Изменение</t>
  </si>
  <si>
    <t>Сумма        (тыс. рублей)</t>
  </si>
  <si>
    <t>от 22 декабря 2016 года № 6-13/119</t>
  </si>
  <si>
    <t>к решению Совета муниципального района "Печора"</t>
  </si>
  <si>
    <t>Приложение 8</t>
  </si>
  <si>
    <t>БЮДЖЕТА МУНИЦИПАЛЬНОГО ОБРАЗОВАНИЯ МУНИЦИПАЛЬНОГО РАЙОНА "ПЕЧОРА"</t>
  </si>
  <si>
    <t xml:space="preserve"> НА ПЛАНОВЫЙ ПЕРИОД  2018 И 2019 ГОДОВ</t>
  </si>
  <si>
    <t>Сумма (тыс. рублей)</t>
  </si>
  <si>
    <t>2018 год</t>
  </si>
  <si>
    <t>2019 год</t>
  </si>
  <si>
    <t>Бюджетные кредиты от других бюджетов бюджетной системы Российской Федерации  в валюте Российской Федерации</t>
  </si>
  <si>
    <t xml:space="preserve">от   июля 2017 года №  </t>
  </si>
  <si>
    <t>Приложение 4</t>
  </si>
  <si>
    <t>от 3 октября 2017 года № 6-18/192</t>
  </si>
</sst>
</file>

<file path=xl/styles.xml><?xml version="1.0" encoding="utf-8"?>
<styleSheet xmlns="http://schemas.openxmlformats.org/spreadsheetml/2006/main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000"/>
    <numFmt numFmtId="165" formatCode="00"/>
    <numFmt numFmtId="166" formatCode="0000"/>
    <numFmt numFmtId="167" formatCode="#,##0.0"/>
  </numFmts>
  <fonts count="11">
    <font>
      <sz val="10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ahoma"/>
      <family val="2"/>
      <charset val="204"/>
    </font>
    <font>
      <b/>
      <sz val="12"/>
      <color indexed="63"/>
      <name val="Times New Roman"/>
      <family val="1"/>
    </font>
    <font>
      <sz val="12"/>
      <color indexed="63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8" fillId="0" borderId="0"/>
  </cellStyleXfs>
  <cellXfs count="240">
    <xf numFmtId="0" fontId="0" fillId="0" borderId="0" xfId="0"/>
    <xf numFmtId="0" fontId="2" fillId="0" borderId="0" xfId="0" applyFont="1" applyAlignment="1">
      <alignment vertical="top"/>
    </xf>
    <xf numFmtId="165" fontId="2" fillId="0" borderId="5" xfId="0" applyNumberFormat="1" applyFont="1" applyBorder="1" applyAlignment="1">
      <alignment horizontal="center" vertical="top"/>
    </xf>
    <xf numFmtId="166" fontId="2" fillId="0" borderId="5" xfId="0" applyNumberFormat="1" applyFont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165" fontId="2" fillId="0" borderId="0" xfId="0" applyNumberFormat="1" applyFont="1" applyBorder="1" applyAlignment="1">
      <alignment horizontal="center" vertical="top"/>
    </xf>
    <xf numFmtId="166" fontId="2" fillId="0" borderId="0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Border="1" applyAlignment="1"/>
    <xf numFmtId="167" fontId="2" fillId="0" borderId="0" xfId="0" applyNumberFormat="1" applyFont="1" applyAlignment="1">
      <alignment vertical="top"/>
    </xf>
    <xf numFmtId="49" fontId="1" fillId="0" borderId="10" xfId="0" applyNumberFormat="1" applyFont="1" applyBorder="1" applyAlignment="1">
      <alignment horizontal="center" vertical="top"/>
    </xf>
    <xf numFmtId="165" fontId="1" fillId="0" borderId="2" xfId="0" applyNumberFormat="1" applyFont="1" applyBorder="1" applyAlignment="1">
      <alignment horizontal="center" vertical="top"/>
    </xf>
    <xf numFmtId="166" fontId="1" fillId="0" borderId="2" xfId="0" applyNumberFormat="1" applyFont="1" applyBorder="1" applyAlignment="1">
      <alignment horizontal="center" vertical="top"/>
    </xf>
    <xf numFmtId="164" fontId="1" fillId="0" borderId="6" xfId="0" applyNumberFormat="1" applyFont="1" applyBorder="1" applyAlignment="1">
      <alignment horizontal="center" vertical="top"/>
    </xf>
    <xf numFmtId="0" fontId="1" fillId="0" borderId="0" xfId="0" applyFont="1" applyAlignment="1">
      <alignment vertical="top"/>
    </xf>
    <xf numFmtId="49" fontId="2" fillId="0" borderId="1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166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164" fontId="2" fillId="0" borderId="4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4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vertical="top"/>
    </xf>
    <xf numFmtId="4" fontId="2" fillId="0" borderId="0" xfId="0" applyNumberFormat="1" applyFont="1" applyBorder="1" applyAlignment="1"/>
    <xf numFmtId="0" fontId="2" fillId="0" borderId="0" xfId="0" applyFont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41" fontId="1" fillId="0" borderId="13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164" fontId="2" fillId="0" borderId="0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vertical="top" wrapText="1"/>
    </xf>
    <xf numFmtId="4" fontId="2" fillId="0" borderId="0" xfId="0" applyNumberFormat="1" applyFont="1" applyBorder="1" applyAlignment="1">
      <alignment vertical="top"/>
    </xf>
    <xf numFmtId="49" fontId="1" fillId="0" borderId="11" xfId="0" applyNumberFormat="1" applyFont="1" applyBorder="1" applyAlignment="1">
      <alignment horizontal="center" vertical="top"/>
    </xf>
    <xf numFmtId="164" fontId="1" fillId="0" borderId="2" xfId="0" applyNumberFormat="1" applyFont="1" applyBorder="1" applyAlignment="1">
      <alignment horizontal="center" vertical="top"/>
    </xf>
    <xf numFmtId="0" fontId="1" fillId="0" borderId="13" xfId="0" applyFont="1" applyBorder="1" applyAlignment="1">
      <alignment vertical="top" wrapText="1"/>
    </xf>
    <xf numFmtId="49" fontId="1" fillId="0" borderId="9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166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0" borderId="3" xfId="0" applyFont="1" applyBorder="1" applyAlignment="1">
      <alignment vertical="top" wrapText="1"/>
    </xf>
    <xf numFmtId="165" fontId="2" fillId="0" borderId="2" xfId="0" applyNumberFormat="1" applyFont="1" applyBorder="1" applyAlignment="1">
      <alignment horizontal="center" vertical="top"/>
    </xf>
    <xf numFmtId="166" fontId="2" fillId="0" borderId="2" xfId="0" applyNumberFormat="1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/>
    </xf>
    <xf numFmtId="0" fontId="2" fillId="0" borderId="13" xfId="0" applyFont="1" applyBorder="1" applyAlignment="1">
      <alignment vertical="top" wrapText="1"/>
    </xf>
    <xf numFmtId="165" fontId="1" fillId="0" borderId="5" xfId="0" applyNumberFormat="1" applyFont="1" applyBorder="1" applyAlignment="1">
      <alignment horizontal="center" vertical="top"/>
    </xf>
    <xf numFmtId="166" fontId="1" fillId="0" borderId="5" xfId="0" applyNumberFormat="1" applyFont="1" applyBorder="1" applyAlignment="1">
      <alignment horizontal="center" vertical="top"/>
    </xf>
    <xf numFmtId="164" fontId="1" fillId="0" borderId="7" xfId="0" applyNumberFormat="1" applyFont="1" applyBorder="1" applyAlignment="1">
      <alignment horizontal="center" vertical="top"/>
    </xf>
    <xf numFmtId="0" fontId="1" fillId="0" borderId="14" xfId="0" applyFont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167" fontId="1" fillId="0" borderId="0" xfId="0" applyNumberFormat="1" applyFont="1" applyBorder="1" applyAlignment="1">
      <alignment vertical="top"/>
    </xf>
    <xf numFmtId="167" fontId="1" fillId="0" borderId="0" xfId="0" applyNumberFormat="1" applyFont="1" applyAlignment="1">
      <alignment vertical="top"/>
    </xf>
    <xf numFmtId="167" fontId="2" fillId="0" borderId="0" xfId="0" applyNumberFormat="1" applyFont="1" applyBorder="1" applyAlignment="1">
      <alignment horizontal="right" vertical="top"/>
    </xf>
    <xf numFmtId="167" fontId="1" fillId="0" borderId="0" xfId="0" applyNumberFormat="1" applyFont="1" applyBorder="1" applyAlignment="1">
      <alignment horizontal="right" vertical="top"/>
    </xf>
    <xf numFmtId="4" fontId="1" fillId="0" borderId="0" xfId="0" applyNumberFormat="1" applyFont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7" fontId="1" fillId="0" borderId="0" xfId="0" applyNumberFormat="1" applyFont="1" applyAlignment="1">
      <alignment horizontal="right" vertical="top"/>
    </xf>
    <xf numFmtId="164" fontId="1" fillId="0" borderId="4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65" fontId="2" fillId="0" borderId="5" xfId="0" applyNumberFormat="1" applyFont="1" applyFill="1" applyBorder="1" applyAlignment="1">
      <alignment horizontal="center" vertical="top"/>
    </xf>
    <xf numFmtId="166" fontId="2" fillId="0" borderId="5" xfId="0" applyNumberFormat="1" applyFont="1" applyFill="1" applyBorder="1" applyAlignment="1">
      <alignment horizontal="center" vertical="top"/>
    </xf>
    <xf numFmtId="164" fontId="2" fillId="0" borderId="7" xfId="0" applyNumberFormat="1" applyFont="1" applyFill="1" applyBorder="1" applyAlignment="1">
      <alignment horizontal="center" vertical="top"/>
    </xf>
    <xf numFmtId="0" fontId="2" fillId="0" borderId="14" xfId="0" applyFont="1" applyFill="1" applyBorder="1" applyAlignment="1">
      <alignment vertical="top" wrapText="1"/>
    </xf>
    <xf numFmtId="4" fontId="2" fillId="0" borderId="14" xfId="0" applyNumberFormat="1" applyFont="1" applyFill="1" applyBorder="1" applyAlignment="1"/>
    <xf numFmtId="4" fontId="2" fillId="0" borderId="0" xfId="0" applyNumberFormat="1" applyFont="1" applyFill="1" applyBorder="1" applyAlignment="1">
      <alignment vertical="top"/>
    </xf>
    <xf numFmtId="165" fontId="1" fillId="0" borderId="2" xfId="0" applyNumberFormat="1" applyFont="1" applyFill="1" applyBorder="1" applyAlignment="1">
      <alignment horizontal="center" vertical="top"/>
    </xf>
    <xf numFmtId="166" fontId="1" fillId="0" borderId="2" xfId="0" applyNumberFormat="1" applyFont="1" applyFill="1" applyBorder="1" applyAlignment="1">
      <alignment horizontal="center" vertical="top"/>
    </xf>
    <xf numFmtId="164" fontId="1" fillId="0" borderId="6" xfId="0" applyNumberFormat="1" applyFont="1" applyFill="1" applyBorder="1" applyAlignment="1">
      <alignment horizontal="center" vertical="top"/>
    </xf>
    <xf numFmtId="0" fontId="1" fillId="0" borderId="13" xfId="0" applyFont="1" applyFill="1" applyBorder="1" applyAlignment="1">
      <alignment vertical="top" wrapText="1"/>
    </xf>
    <xf numFmtId="4" fontId="1" fillId="0" borderId="13" xfId="0" applyNumberFormat="1" applyFont="1" applyFill="1" applyBorder="1" applyAlignment="1"/>
    <xf numFmtId="4" fontId="1" fillId="0" borderId="0" xfId="0" applyNumberFormat="1" applyFont="1" applyFill="1" applyBorder="1" applyAlignment="1">
      <alignment vertical="top"/>
    </xf>
    <xf numFmtId="4" fontId="1" fillId="0" borderId="13" xfId="0" applyNumberFormat="1" applyFont="1" applyBorder="1" applyAlignment="1"/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/>
    <xf numFmtId="0" fontId="1" fillId="0" borderId="0" xfId="0" applyFont="1" applyAlignment="1">
      <alignment horizontal="right" vertical="top" wrapText="1"/>
    </xf>
    <xf numFmtId="165" fontId="1" fillId="0" borderId="0" xfId="0" applyNumberFormat="1" applyFont="1" applyBorder="1" applyAlignment="1">
      <alignment horizontal="center" vertical="top"/>
    </xf>
    <xf numFmtId="166" fontId="1" fillId="0" borderId="0" xfId="0" applyNumberFormat="1" applyFont="1" applyBorder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right" vertical="top" wrapText="1"/>
    </xf>
    <xf numFmtId="165" fontId="1" fillId="0" borderId="0" xfId="0" applyNumberFormat="1" applyFont="1" applyAlignment="1">
      <alignment vertical="top"/>
    </xf>
    <xf numFmtId="166" fontId="1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  <xf numFmtId="4" fontId="1" fillId="0" borderId="0" xfId="0" applyNumberFormat="1" applyFont="1" applyBorder="1" applyAlignment="1"/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center" vertical="top"/>
    </xf>
    <xf numFmtId="4" fontId="1" fillId="0" borderId="13" xfId="0" applyNumberFormat="1" applyFont="1" applyBorder="1" applyAlignment="1">
      <alignment horizontal="center" vertical="center" wrapText="1"/>
    </xf>
    <xf numFmtId="167" fontId="2" fillId="0" borderId="14" xfId="0" applyNumberFormat="1" applyFont="1" applyBorder="1" applyAlignment="1">
      <alignment horizontal="center" vertical="center"/>
    </xf>
    <xf numFmtId="167" fontId="3" fillId="0" borderId="13" xfId="0" applyNumberFormat="1" applyFont="1" applyBorder="1" applyAlignment="1">
      <alignment horizontal="center" vertical="center"/>
    </xf>
    <xf numFmtId="167" fontId="2" fillId="0" borderId="12" xfId="0" applyNumberFormat="1" applyFont="1" applyBorder="1" applyAlignment="1">
      <alignment horizontal="center" vertical="center"/>
    </xf>
    <xf numFmtId="167" fontId="1" fillId="0" borderId="13" xfId="0" applyNumberFormat="1" applyFont="1" applyBorder="1" applyAlignment="1">
      <alignment horizontal="center" vertical="center"/>
    </xf>
    <xf numFmtId="167" fontId="1" fillId="0" borderId="3" xfId="0" applyNumberFormat="1" applyFont="1" applyBorder="1" applyAlignment="1">
      <alignment horizontal="center" vertical="center"/>
    </xf>
    <xf numFmtId="167" fontId="2" fillId="0" borderId="13" xfId="0" applyNumberFormat="1" applyFont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167" fontId="4" fillId="0" borderId="13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43" fontId="2" fillId="0" borderId="0" xfId="1" applyFont="1" applyAlignment="1">
      <alignment vertical="top"/>
    </xf>
    <xf numFmtId="43" fontId="1" fillId="0" borderId="0" xfId="1" applyFont="1" applyAlignment="1">
      <alignment vertical="top"/>
    </xf>
    <xf numFmtId="43" fontId="2" fillId="0" borderId="0" xfId="1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7" fillId="0" borderId="0" xfId="0" applyFont="1" applyAlignment="1"/>
    <xf numFmtId="0" fontId="7" fillId="0" borderId="0" xfId="0" applyFont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13" xfId="2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top"/>
    </xf>
    <xf numFmtId="49" fontId="7" fillId="0" borderId="5" xfId="0" applyNumberFormat="1" applyFont="1" applyBorder="1" applyAlignment="1">
      <alignment horizontal="center" vertical="top"/>
    </xf>
    <xf numFmtId="49" fontId="7" fillId="0" borderId="7" xfId="0" applyNumberFormat="1" applyFont="1" applyBorder="1" applyAlignment="1">
      <alignment horizontal="center" vertical="top"/>
    </xf>
    <xf numFmtId="0" fontId="7" fillId="0" borderId="5" xfId="0" applyFont="1" applyFill="1" applyBorder="1" applyAlignment="1">
      <alignment vertical="top" wrapText="1"/>
    </xf>
    <xf numFmtId="167" fontId="9" fillId="0" borderId="14" xfId="0" applyNumberFormat="1" applyFont="1" applyBorder="1" applyAlignment="1">
      <alignment horizontal="center" vertical="top"/>
    </xf>
    <xf numFmtId="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165" fontId="7" fillId="0" borderId="0" xfId="0" applyNumberFormat="1" applyFont="1" applyBorder="1" applyAlignment="1">
      <alignment horizontal="center" vertical="top"/>
    </xf>
    <xf numFmtId="166" fontId="7" fillId="0" borderId="0" xfId="0" applyNumberFormat="1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vertical="top" wrapText="1"/>
    </xf>
    <xf numFmtId="167" fontId="7" fillId="0" borderId="12" xfId="0" applyNumberFormat="1" applyFont="1" applyBorder="1" applyAlignment="1">
      <alignment horizontal="center" vertical="top"/>
    </xf>
    <xf numFmtId="49" fontId="6" fillId="0" borderId="11" xfId="0" applyNumberFormat="1" applyFont="1" applyBorder="1" applyAlignment="1">
      <alignment horizontal="center" vertical="top"/>
    </xf>
    <xf numFmtId="165" fontId="6" fillId="0" borderId="2" xfId="0" applyNumberFormat="1" applyFont="1" applyBorder="1" applyAlignment="1">
      <alignment horizontal="center" vertical="top"/>
    </xf>
    <xf numFmtId="166" fontId="6" fillId="0" borderId="2" xfId="0" applyNumberFormat="1" applyFont="1" applyBorder="1" applyAlignment="1">
      <alignment horizontal="center" vertical="top"/>
    </xf>
    <xf numFmtId="164" fontId="6" fillId="0" borderId="2" xfId="0" applyNumberFormat="1" applyFont="1" applyBorder="1" applyAlignment="1">
      <alignment horizontal="center" vertical="top"/>
    </xf>
    <xf numFmtId="0" fontId="6" fillId="0" borderId="13" xfId="0" applyFont="1" applyBorder="1" applyAlignment="1">
      <alignment vertical="top" wrapText="1"/>
    </xf>
    <xf numFmtId="167" fontId="6" fillId="0" borderId="13" xfId="0" applyNumberFormat="1" applyFont="1" applyBorder="1" applyAlignment="1">
      <alignment horizontal="center" vertical="top"/>
    </xf>
    <xf numFmtId="4" fontId="6" fillId="0" borderId="0" xfId="0" applyNumberFormat="1" applyFont="1" applyAlignment="1">
      <alignment vertical="top"/>
    </xf>
    <xf numFmtId="49" fontId="6" fillId="0" borderId="9" xfId="0" applyNumberFormat="1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0" fontId="6" fillId="0" borderId="3" xfId="0" applyFont="1" applyBorder="1" applyAlignment="1">
      <alignment vertical="top" wrapText="1"/>
    </xf>
    <xf numFmtId="167" fontId="6" fillId="0" borderId="3" xfId="0" applyNumberFormat="1" applyFont="1" applyBorder="1" applyAlignment="1">
      <alignment horizontal="center" vertical="top"/>
    </xf>
    <xf numFmtId="49" fontId="7" fillId="0" borderId="11" xfId="0" applyNumberFormat="1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top"/>
    </xf>
    <xf numFmtId="164" fontId="7" fillId="0" borderId="1" xfId="0" applyNumberFormat="1" applyFont="1" applyBorder="1" applyAlignment="1">
      <alignment horizontal="center" vertical="top"/>
    </xf>
    <xf numFmtId="0" fontId="7" fillId="0" borderId="3" xfId="0" applyFont="1" applyBorder="1" applyAlignment="1">
      <alignment vertical="top" wrapText="1"/>
    </xf>
    <xf numFmtId="167" fontId="7" fillId="0" borderId="3" xfId="0" applyNumberFormat="1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49" fontId="6" fillId="0" borderId="10" xfId="0" applyNumberFormat="1" applyFont="1" applyBorder="1" applyAlignment="1">
      <alignment horizontal="center" vertical="top"/>
    </xf>
    <xf numFmtId="164" fontId="6" fillId="0" borderId="6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167" fontId="10" fillId="0" borderId="13" xfId="0" applyNumberFormat="1" applyFont="1" applyBorder="1" applyAlignment="1">
      <alignment horizontal="center" vertical="top"/>
    </xf>
    <xf numFmtId="167" fontId="10" fillId="0" borderId="3" xfId="0" applyNumberFormat="1" applyFont="1" applyBorder="1" applyAlignment="1">
      <alignment horizontal="center" vertical="top"/>
    </xf>
    <xf numFmtId="164" fontId="7" fillId="0" borderId="4" xfId="0" applyNumberFormat="1" applyFont="1" applyBorder="1" applyAlignment="1">
      <alignment horizontal="center" vertical="top"/>
    </xf>
    <xf numFmtId="0" fontId="7" fillId="0" borderId="13" xfId="0" applyFont="1" applyFill="1" applyBorder="1" applyAlignment="1">
      <alignment vertical="top" wrapText="1"/>
    </xf>
    <xf numFmtId="167" fontId="7" fillId="0" borderId="13" xfId="0" applyNumberFormat="1" applyFont="1" applyBorder="1" applyAlignment="1">
      <alignment horizontal="center" vertical="top"/>
    </xf>
    <xf numFmtId="167" fontId="7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vertical="top"/>
    </xf>
    <xf numFmtId="0" fontId="6" fillId="0" borderId="14" xfId="0" applyFont="1" applyBorder="1" applyAlignment="1">
      <alignment vertical="top" wrapText="1"/>
    </xf>
    <xf numFmtId="167" fontId="6" fillId="0" borderId="14" xfId="0" applyNumberFormat="1" applyFont="1" applyBorder="1" applyAlignment="1">
      <alignment horizontal="center" vertical="top"/>
    </xf>
    <xf numFmtId="167" fontId="6" fillId="0" borderId="0" xfId="0" applyNumberFormat="1" applyFont="1" applyBorder="1" applyAlignment="1">
      <alignment vertical="top"/>
    </xf>
    <xf numFmtId="167" fontId="6" fillId="0" borderId="0" xfId="0" applyNumberFormat="1" applyFont="1" applyAlignment="1">
      <alignment vertical="top"/>
    </xf>
    <xf numFmtId="167" fontId="7" fillId="0" borderId="0" xfId="0" applyNumberFormat="1" applyFont="1" applyBorder="1" applyAlignment="1">
      <alignment vertical="top"/>
    </xf>
    <xf numFmtId="165" fontId="7" fillId="0" borderId="5" xfId="0" applyNumberFormat="1" applyFont="1" applyBorder="1" applyAlignment="1">
      <alignment horizontal="center" vertical="top"/>
    </xf>
    <xf numFmtId="166" fontId="7" fillId="0" borderId="5" xfId="0" applyNumberFormat="1" applyFont="1" applyBorder="1" applyAlignment="1">
      <alignment horizontal="center" vertical="top"/>
    </xf>
    <xf numFmtId="164" fontId="7" fillId="0" borderId="5" xfId="0" applyNumberFormat="1" applyFont="1" applyBorder="1" applyAlignment="1">
      <alignment horizontal="center" vertical="top"/>
    </xf>
    <xf numFmtId="0" fontId="7" fillId="0" borderId="14" xfId="0" applyFont="1" applyBorder="1" applyAlignment="1">
      <alignment vertical="top" wrapText="1"/>
    </xf>
    <xf numFmtId="167" fontId="7" fillId="0" borderId="15" xfId="0" applyNumberFormat="1" applyFont="1" applyBorder="1" applyAlignment="1">
      <alignment vertical="top"/>
    </xf>
    <xf numFmtId="164" fontId="7" fillId="0" borderId="8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 wrapText="1"/>
    </xf>
    <xf numFmtId="167" fontId="6" fillId="0" borderId="0" xfId="0" applyNumberFormat="1" applyFont="1" applyAlignment="1">
      <alignment horizontal="right" vertical="top"/>
    </xf>
    <xf numFmtId="164" fontId="6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167" fontId="6" fillId="0" borderId="15" xfId="0" applyNumberFormat="1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167" fontId="7" fillId="0" borderId="0" xfId="0" applyNumberFormat="1" applyFont="1" applyAlignment="1">
      <alignment vertical="top"/>
    </xf>
    <xf numFmtId="165" fontId="7" fillId="0" borderId="5" xfId="0" applyNumberFormat="1" applyFont="1" applyFill="1" applyBorder="1" applyAlignment="1">
      <alignment horizontal="center" vertical="top"/>
    </xf>
    <xf numFmtId="166" fontId="7" fillId="0" borderId="5" xfId="0" applyNumberFormat="1" applyFont="1" applyFill="1" applyBorder="1" applyAlignment="1">
      <alignment horizontal="center" vertical="top"/>
    </xf>
    <xf numFmtId="164" fontId="7" fillId="0" borderId="7" xfId="0" applyNumberFormat="1" applyFont="1" applyFill="1" applyBorder="1" applyAlignment="1">
      <alignment horizontal="center" vertical="top"/>
    </xf>
    <xf numFmtId="0" fontId="7" fillId="0" borderId="14" xfId="0" applyFont="1" applyFill="1" applyBorder="1" applyAlignment="1">
      <alignment vertical="top" wrapText="1"/>
    </xf>
    <xf numFmtId="165" fontId="6" fillId="0" borderId="2" xfId="0" applyNumberFormat="1" applyFont="1" applyFill="1" applyBorder="1" applyAlignment="1">
      <alignment horizontal="center" vertical="top"/>
    </xf>
    <xf numFmtId="166" fontId="6" fillId="0" borderId="2" xfId="0" applyNumberFormat="1" applyFont="1" applyFill="1" applyBorder="1" applyAlignment="1">
      <alignment horizontal="center" vertical="top"/>
    </xf>
    <xf numFmtId="164" fontId="6" fillId="0" borderId="6" xfId="0" applyNumberFormat="1" applyFont="1" applyFill="1" applyBorder="1" applyAlignment="1">
      <alignment horizontal="center" vertical="top"/>
    </xf>
    <xf numFmtId="0" fontId="6" fillId="0" borderId="13" xfId="0" applyFont="1" applyFill="1" applyBorder="1" applyAlignment="1">
      <alignment vertical="top" wrapText="1"/>
    </xf>
    <xf numFmtId="49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right" vertical="top" wrapText="1"/>
    </xf>
    <xf numFmtId="165" fontId="6" fillId="0" borderId="0" xfId="0" applyNumberFormat="1" applyFont="1" applyBorder="1" applyAlignment="1">
      <alignment horizontal="center" vertical="top"/>
    </xf>
    <xf numFmtId="166" fontId="6" fillId="0" borderId="0" xfId="0" applyNumberFormat="1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right" vertical="top" wrapText="1"/>
    </xf>
    <xf numFmtId="165" fontId="6" fillId="0" borderId="0" xfId="0" applyNumberFormat="1" applyFont="1" applyAlignment="1">
      <alignment vertical="top"/>
    </xf>
    <xf numFmtId="166" fontId="6" fillId="0" borderId="0" xfId="0" applyNumberFormat="1" applyFont="1" applyAlignment="1">
      <alignment vertical="top"/>
    </xf>
    <xf numFmtId="164" fontId="6" fillId="0" borderId="0" xfId="0" applyNumberFormat="1" applyFont="1" applyAlignment="1">
      <alignment vertical="top"/>
    </xf>
    <xf numFmtId="0" fontId="7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167" fontId="7" fillId="0" borderId="14" xfId="0" applyNumberFormat="1" applyFont="1" applyBorder="1" applyAlignment="1">
      <alignment horizontal="center" vertical="top"/>
    </xf>
    <xf numFmtId="4" fontId="6" fillId="0" borderId="3" xfId="0" applyNumberFormat="1" applyFont="1" applyBorder="1" applyAlignment="1">
      <alignment horizontal="center" vertical="top"/>
    </xf>
    <xf numFmtId="4" fontId="7" fillId="0" borderId="14" xfId="0" applyNumberFormat="1" applyFont="1" applyFill="1" applyBorder="1" applyAlignment="1">
      <alignment horizontal="center" vertical="top"/>
    </xf>
    <xf numFmtId="4" fontId="6" fillId="0" borderId="13" xfId="0" applyNumberFormat="1" applyFont="1" applyFill="1" applyBorder="1" applyAlignment="1">
      <alignment horizontal="center" vertical="top"/>
    </xf>
    <xf numFmtId="4" fontId="6" fillId="0" borderId="13" xfId="0" applyNumberFormat="1" applyFont="1" applyBorder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6" fillId="0" borderId="0" xfId="0" applyNumberFormat="1" applyFont="1" applyBorder="1" applyAlignment="1">
      <alignment horizontal="center" vertical="top"/>
    </xf>
    <xf numFmtId="4" fontId="7" fillId="0" borderId="0" xfId="0" applyNumberFormat="1" applyFont="1" applyBorder="1" applyAlignment="1">
      <alignment horizontal="center" vertical="top"/>
    </xf>
    <xf numFmtId="4" fontId="2" fillId="0" borderId="0" xfId="0" applyNumberFormat="1" applyFont="1" applyFill="1" applyBorder="1" applyAlignment="1"/>
    <xf numFmtId="41" fontId="1" fillId="0" borderId="13" xfId="0" applyNumberFormat="1" applyFont="1" applyFill="1" applyBorder="1" applyAlignment="1">
      <alignment horizontal="center" vertical="center" wrapText="1"/>
    </xf>
    <xf numFmtId="167" fontId="2" fillId="0" borderId="14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167" fontId="1" fillId="0" borderId="13" xfId="0" applyNumberFormat="1" applyFont="1" applyFill="1" applyBorder="1" applyAlignment="1">
      <alignment horizontal="center" vertical="center"/>
    </xf>
    <xf numFmtId="4" fontId="1" fillId="0" borderId="13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4" fillId="0" borderId="1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67" fontId="2" fillId="0" borderId="13" xfId="0" applyNumberFormat="1" applyFont="1" applyFill="1" applyBorder="1" applyAlignment="1">
      <alignment horizontal="center" vertical="center"/>
    </xf>
    <xf numFmtId="167" fontId="1" fillId="0" borderId="14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vertical="top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41" fontId="6" fillId="0" borderId="11" xfId="0" applyNumberFormat="1" applyFont="1" applyBorder="1" applyAlignment="1">
      <alignment horizontal="center" vertical="top"/>
    </xf>
    <xf numFmtId="41" fontId="6" fillId="0" borderId="6" xfId="0" applyNumberFormat="1" applyFont="1" applyBorder="1" applyAlignment="1">
      <alignment horizontal="center" vertical="top"/>
    </xf>
    <xf numFmtId="0" fontId="6" fillId="0" borderId="0" xfId="0" applyFont="1" applyAlignment="1">
      <alignment horizontal="right" vertical="center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E295"/>
  <sheetViews>
    <sheetView tabSelected="1" view="pageBreakPreview" topLeftCell="A13" zoomScale="90" zoomScaleNormal="85" zoomScaleSheetLayoutView="90" workbookViewId="0">
      <selection activeCell="I16" sqref="I16"/>
    </sheetView>
  </sheetViews>
  <sheetFormatPr defaultRowHeight="15.75"/>
  <cols>
    <col min="1" max="1" width="0.33203125" style="95" customWidth="1"/>
    <col min="2" max="3" width="5.6640625" style="87" bestFit="1" customWidth="1"/>
    <col min="4" max="6" width="5" style="87" bestFit="1" customWidth="1"/>
    <col min="7" max="7" width="7.6640625" style="88" bestFit="1" customWidth="1"/>
    <col min="8" max="8" width="6.33203125" style="89" bestFit="1" customWidth="1"/>
    <col min="9" max="9" width="86.1640625" style="92" customWidth="1"/>
    <col min="10" max="10" width="18" style="12" hidden="1" customWidth="1"/>
    <col min="11" max="11" width="17.1640625" style="222" hidden="1" customWidth="1"/>
    <col min="12" max="12" width="19.33203125" style="19" customWidth="1"/>
    <col min="13" max="13" width="17.1640625" style="19" bestFit="1" customWidth="1"/>
    <col min="14" max="14" width="15.1640625" style="19" customWidth="1"/>
    <col min="15" max="17" width="9.33203125" style="19"/>
    <col min="18" max="18" width="57.83203125" style="19" customWidth="1"/>
    <col min="19" max="16384" width="9.33203125" style="19"/>
  </cols>
  <sheetData>
    <row r="1" spans="1:187" ht="16.5" customHeight="1">
      <c r="A1" s="226" t="s">
        <v>51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1:187" ht="16.5" customHeight="1">
      <c r="A2" s="226" t="s">
        <v>42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1:187">
      <c r="A3" s="226" t="s">
        <v>52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</row>
    <row r="4" spans="1:187">
      <c r="A4" s="226" t="s">
        <v>35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</row>
    <row r="5" spans="1:187" ht="16.5" customHeight="1">
      <c r="A5" s="226" t="s">
        <v>42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</row>
    <row r="6" spans="1:187">
      <c r="A6" s="226" t="s">
        <v>41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</row>
    <row r="7" spans="1:187">
      <c r="A7" s="10"/>
      <c r="B7" s="10"/>
      <c r="C7" s="10"/>
      <c r="D7" s="10"/>
      <c r="E7" s="10"/>
      <c r="F7" s="10"/>
      <c r="G7" s="10"/>
      <c r="H7" s="10"/>
      <c r="I7" s="10"/>
      <c r="J7" s="10"/>
      <c r="K7" s="77"/>
      <c r="L7" s="27"/>
    </row>
    <row r="8" spans="1:187">
      <c r="A8" s="10"/>
      <c r="B8" s="10"/>
      <c r="C8" s="10"/>
      <c r="D8" s="10"/>
      <c r="E8" s="10"/>
      <c r="F8" s="10"/>
      <c r="G8" s="10"/>
      <c r="H8" s="10"/>
      <c r="I8" s="11"/>
      <c r="J8" s="11"/>
      <c r="K8" s="211"/>
      <c r="L8" s="13"/>
      <c r="M8" s="11"/>
      <c r="N8" s="11"/>
      <c r="O8" s="11"/>
    </row>
    <row r="9" spans="1:187">
      <c r="A9" s="227" t="s">
        <v>24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</row>
    <row r="10" spans="1:187">
      <c r="A10" s="227" t="s">
        <v>38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</row>
    <row r="11" spans="1:187">
      <c r="A11" s="25"/>
      <c r="B11" s="25"/>
      <c r="C11" s="25"/>
      <c r="D11" s="25"/>
      <c r="E11" s="25"/>
      <c r="F11" s="25"/>
      <c r="G11" s="25"/>
      <c r="H11" s="25"/>
      <c r="I11" s="25"/>
      <c r="J11" s="29"/>
      <c r="K11" s="77"/>
      <c r="L11" s="27"/>
    </row>
    <row r="12" spans="1:187">
      <c r="A12" s="25"/>
      <c r="B12" s="25"/>
      <c r="C12" s="25"/>
      <c r="D12" s="25"/>
      <c r="E12" s="25"/>
      <c r="F12" s="25"/>
      <c r="G12" s="25"/>
      <c r="H12" s="25"/>
      <c r="I12" s="25"/>
      <c r="J12" s="29"/>
      <c r="K12" s="77"/>
      <c r="L12" s="27"/>
    </row>
    <row r="13" spans="1:187" ht="57" customHeight="1">
      <c r="A13" s="223" t="s">
        <v>29</v>
      </c>
      <c r="B13" s="224"/>
      <c r="C13" s="224"/>
      <c r="D13" s="224"/>
      <c r="E13" s="224"/>
      <c r="F13" s="224"/>
      <c r="G13" s="224"/>
      <c r="H13" s="225"/>
      <c r="I13" s="30" t="s">
        <v>37</v>
      </c>
      <c r="J13" s="31" t="s">
        <v>36</v>
      </c>
      <c r="K13" s="212" t="s">
        <v>39</v>
      </c>
      <c r="L13" s="96" t="s">
        <v>40</v>
      </c>
    </row>
    <row r="14" spans="1:187" s="1" customFormat="1" ht="32.25" customHeight="1">
      <c r="A14" s="9" t="s">
        <v>19</v>
      </c>
      <c r="B14" s="32" t="s">
        <v>16</v>
      </c>
      <c r="C14" s="32" t="s">
        <v>17</v>
      </c>
      <c r="D14" s="32" t="s">
        <v>17</v>
      </c>
      <c r="E14" s="32" t="s">
        <v>17</v>
      </c>
      <c r="F14" s="32" t="s">
        <v>17</v>
      </c>
      <c r="G14" s="32" t="s">
        <v>18</v>
      </c>
      <c r="H14" s="33" t="s">
        <v>19</v>
      </c>
      <c r="I14" s="34" t="s">
        <v>8</v>
      </c>
      <c r="J14" s="97">
        <f>SUM(J15+J26+J20+J35)</f>
        <v>268126.59999999986</v>
      </c>
      <c r="K14" s="213">
        <f>SUM(K15+K26+K20+K35)</f>
        <v>0</v>
      </c>
      <c r="L14" s="98">
        <f>J14+K14</f>
        <v>268126.59999999986</v>
      </c>
      <c r="M14" s="106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</row>
    <row r="15" spans="1:187" s="1" customFormat="1">
      <c r="A15" s="9" t="s">
        <v>19</v>
      </c>
      <c r="B15" s="6">
        <v>1</v>
      </c>
      <c r="C15" s="6">
        <v>2</v>
      </c>
      <c r="D15" s="6">
        <v>0</v>
      </c>
      <c r="E15" s="6">
        <v>0</v>
      </c>
      <c r="F15" s="6">
        <v>0</v>
      </c>
      <c r="G15" s="7">
        <v>0</v>
      </c>
      <c r="H15" s="35">
        <v>0</v>
      </c>
      <c r="I15" s="36" t="s">
        <v>9</v>
      </c>
      <c r="J15" s="99">
        <f>J16+J18</f>
        <v>62045</v>
      </c>
      <c r="K15" s="214">
        <f>K16+K18</f>
        <v>0</v>
      </c>
      <c r="L15" s="98">
        <f t="shared" ref="L15:L39" si="0">J15+K15</f>
        <v>62045</v>
      </c>
      <c r="M15" s="106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</row>
    <row r="16" spans="1:187" ht="31.5">
      <c r="A16" s="38" t="s">
        <v>19</v>
      </c>
      <c r="B16" s="16">
        <v>1</v>
      </c>
      <c r="C16" s="16">
        <v>2</v>
      </c>
      <c r="D16" s="16">
        <v>0</v>
      </c>
      <c r="E16" s="16">
        <v>0</v>
      </c>
      <c r="F16" s="16">
        <v>0</v>
      </c>
      <c r="G16" s="17">
        <v>0</v>
      </c>
      <c r="H16" s="39">
        <v>700</v>
      </c>
      <c r="I16" s="40" t="s">
        <v>10</v>
      </c>
      <c r="J16" s="100">
        <f>J17</f>
        <v>62045</v>
      </c>
      <c r="K16" s="215">
        <f>K17</f>
        <v>0</v>
      </c>
      <c r="L16" s="104">
        <f t="shared" si="0"/>
        <v>62045</v>
      </c>
      <c r="M16" s="10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</row>
    <row r="17" spans="1:187" ht="32.25" customHeight="1">
      <c r="A17" s="38" t="s">
        <v>19</v>
      </c>
      <c r="B17" s="16">
        <v>1</v>
      </c>
      <c r="C17" s="16">
        <v>2</v>
      </c>
      <c r="D17" s="16">
        <v>0</v>
      </c>
      <c r="E17" s="16">
        <v>0</v>
      </c>
      <c r="F17" s="16">
        <v>5</v>
      </c>
      <c r="G17" s="17">
        <v>0</v>
      </c>
      <c r="H17" s="39">
        <v>710</v>
      </c>
      <c r="I17" s="40" t="s">
        <v>11</v>
      </c>
      <c r="J17" s="100">
        <v>62045</v>
      </c>
      <c r="K17" s="215"/>
      <c r="L17" s="104">
        <f t="shared" si="0"/>
        <v>62045</v>
      </c>
      <c r="M17" s="10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</row>
    <row r="18" spans="1:187" ht="31.5" hidden="1">
      <c r="A18" s="41" t="s">
        <v>19</v>
      </c>
      <c r="B18" s="42">
        <v>1</v>
      </c>
      <c r="C18" s="42">
        <v>2</v>
      </c>
      <c r="D18" s="42">
        <v>0</v>
      </c>
      <c r="E18" s="42">
        <v>0</v>
      </c>
      <c r="F18" s="42">
        <v>0</v>
      </c>
      <c r="G18" s="43">
        <v>0</v>
      </c>
      <c r="H18" s="44">
        <v>800</v>
      </c>
      <c r="I18" s="45" t="s">
        <v>30</v>
      </c>
      <c r="J18" s="101">
        <f>J19</f>
        <v>0</v>
      </c>
      <c r="K18" s="216"/>
      <c r="L18" s="98">
        <f t="shared" si="0"/>
        <v>0</v>
      </c>
      <c r="M18" s="10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</row>
    <row r="19" spans="1:187" ht="31.5" hidden="1">
      <c r="A19" s="41" t="s">
        <v>19</v>
      </c>
      <c r="B19" s="42">
        <v>1</v>
      </c>
      <c r="C19" s="42">
        <v>2</v>
      </c>
      <c r="D19" s="42">
        <v>0</v>
      </c>
      <c r="E19" s="42">
        <v>0</v>
      </c>
      <c r="F19" s="42">
        <v>5</v>
      </c>
      <c r="G19" s="43">
        <v>0</v>
      </c>
      <c r="H19" s="44">
        <v>810</v>
      </c>
      <c r="I19" s="45" t="s">
        <v>31</v>
      </c>
      <c r="J19" s="101">
        <v>0</v>
      </c>
      <c r="K19" s="216"/>
      <c r="L19" s="98">
        <f t="shared" si="0"/>
        <v>0</v>
      </c>
      <c r="M19" s="10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</row>
    <row r="20" spans="1:187" s="5" customFormat="1" ht="36.75" hidden="1" customHeight="1">
      <c r="A20" s="20" t="s">
        <v>19</v>
      </c>
      <c r="B20" s="46">
        <v>1</v>
      </c>
      <c r="C20" s="46">
        <v>3</v>
      </c>
      <c r="D20" s="46">
        <v>0</v>
      </c>
      <c r="E20" s="46">
        <v>0</v>
      </c>
      <c r="F20" s="46">
        <v>0</v>
      </c>
      <c r="G20" s="47">
        <v>0</v>
      </c>
      <c r="H20" s="48">
        <v>0</v>
      </c>
      <c r="I20" s="49" t="s">
        <v>12</v>
      </c>
      <c r="J20" s="102">
        <f>J24+J22</f>
        <v>0</v>
      </c>
      <c r="K20" s="217"/>
      <c r="L20" s="98">
        <f t="shared" si="0"/>
        <v>0</v>
      </c>
      <c r="M20" s="108"/>
    </row>
    <row r="21" spans="1:187" s="5" customFormat="1" ht="31.5" hidden="1">
      <c r="A21" s="15" t="s">
        <v>19</v>
      </c>
      <c r="B21" s="50">
        <v>1</v>
      </c>
      <c r="C21" s="50">
        <v>3</v>
      </c>
      <c r="D21" s="50">
        <v>1</v>
      </c>
      <c r="E21" s="50">
        <v>0</v>
      </c>
      <c r="F21" s="50">
        <v>0</v>
      </c>
      <c r="G21" s="51">
        <v>0</v>
      </c>
      <c r="H21" s="52">
        <v>0</v>
      </c>
      <c r="I21" s="53" t="s">
        <v>32</v>
      </c>
      <c r="J21" s="103">
        <f>J22+J24</f>
        <v>0</v>
      </c>
      <c r="K21" s="217"/>
      <c r="L21" s="98">
        <f t="shared" si="0"/>
        <v>0</v>
      </c>
      <c r="M21" s="108"/>
    </row>
    <row r="22" spans="1:187" ht="31.5" hidden="1">
      <c r="A22" s="38" t="s">
        <v>19</v>
      </c>
      <c r="B22" s="16">
        <v>1</v>
      </c>
      <c r="C22" s="16">
        <v>3</v>
      </c>
      <c r="D22" s="16">
        <v>1</v>
      </c>
      <c r="E22" s="16">
        <v>0</v>
      </c>
      <c r="F22" s="16">
        <v>0</v>
      </c>
      <c r="G22" s="17">
        <v>0</v>
      </c>
      <c r="H22" s="39">
        <v>700</v>
      </c>
      <c r="I22" s="40" t="s">
        <v>13</v>
      </c>
      <c r="J22" s="104">
        <f>J23</f>
        <v>0</v>
      </c>
      <c r="K22" s="218"/>
      <c r="L22" s="98">
        <f t="shared" si="0"/>
        <v>0</v>
      </c>
      <c r="M22" s="10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</row>
    <row r="23" spans="1:187" ht="47.25" hidden="1">
      <c r="A23" s="38" t="s">
        <v>19</v>
      </c>
      <c r="B23" s="16">
        <v>1</v>
      </c>
      <c r="C23" s="16">
        <v>3</v>
      </c>
      <c r="D23" s="16">
        <v>1</v>
      </c>
      <c r="E23" s="16">
        <v>0</v>
      </c>
      <c r="F23" s="16">
        <v>5</v>
      </c>
      <c r="G23" s="17">
        <v>0</v>
      </c>
      <c r="H23" s="39">
        <v>710</v>
      </c>
      <c r="I23" s="40" t="s">
        <v>26</v>
      </c>
      <c r="J23" s="100">
        <v>0</v>
      </c>
      <c r="K23" s="216"/>
      <c r="L23" s="98">
        <f t="shared" si="0"/>
        <v>0</v>
      </c>
      <c r="M23" s="10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</row>
    <row r="24" spans="1:187" ht="47.25" hidden="1">
      <c r="A24" s="38" t="s">
        <v>19</v>
      </c>
      <c r="B24" s="42">
        <v>1</v>
      </c>
      <c r="C24" s="42">
        <v>3</v>
      </c>
      <c r="D24" s="42">
        <v>1</v>
      </c>
      <c r="E24" s="42">
        <v>0</v>
      </c>
      <c r="F24" s="42">
        <v>0</v>
      </c>
      <c r="G24" s="43">
        <v>0</v>
      </c>
      <c r="H24" s="44">
        <v>800</v>
      </c>
      <c r="I24" s="45" t="s">
        <v>14</v>
      </c>
      <c r="J24" s="100">
        <f>J25</f>
        <v>0</v>
      </c>
      <c r="K24" s="216"/>
      <c r="L24" s="98">
        <f t="shared" si="0"/>
        <v>0</v>
      </c>
      <c r="M24" s="10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</row>
    <row r="25" spans="1:187" ht="47.25" hidden="1">
      <c r="A25" s="41" t="s">
        <v>19</v>
      </c>
      <c r="B25" s="42">
        <v>1</v>
      </c>
      <c r="C25" s="42">
        <v>3</v>
      </c>
      <c r="D25" s="42">
        <v>1</v>
      </c>
      <c r="E25" s="42">
        <v>0</v>
      </c>
      <c r="F25" s="42">
        <v>5</v>
      </c>
      <c r="G25" s="43">
        <v>0</v>
      </c>
      <c r="H25" s="44">
        <v>810</v>
      </c>
      <c r="I25" s="45" t="s">
        <v>27</v>
      </c>
      <c r="J25" s="105">
        <v>0</v>
      </c>
      <c r="K25" s="219"/>
      <c r="L25" s="98">
        <f t="shared" si="0"/>
        <v>0</v>
      </c>
      <c r="M25" s="10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</row>
    <row r="26" spans="1:187" s="23" customFormat="1">
      <c r="A26" s="20" t="s">
        <v>19</v>
      </c>
      <c r="B26" s="21">
        <v>1</v>
      </c>
      <c r="C26" s="21">
        <v>5</v>
      </c>
      <c r="D26" s="21">
        <v>0</v>
      </c>
      <c r="E26" s="21">
        <v>0</v>
      </c>
      <c r="F26" s="21">
        <v>0</v>
      </c>
      <c r="G26" s="22">
        <v>0</v>
      </c>
      <c r="H26" s="24">
        <v>0</v>
      </c>
      <c r="I26" s="54" t="s">
        <v>34</v>
      </c>
      <c r="J26" s="102">
        <f>J27+J31</f>
        <v>206081.59999999986</v>
      </c>
      <c r="K26" s="220">
        <f>K27+K31</f>
        <v>0</v>
      </c>
      <c r="L26" s="98">
        <f t="shared" si="0"/>
        <v>206081.59999999986</v>
      </c>
      <c r="M26" s="108"/>
      <c r="N26" s="37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</row>
    <row r="27" spans="1:187">
      <c r="A27" s="38" t="s">
        <v>19</v>
      </c>
      <c r="B27" s="16">
        <v>1</v>
      </c>
      <c r="C27" s="16">
        <v>5</v>
      </c>
      <c r="D27" s="16">
        <v>0</v>
      </c>
      <c r="E27" s="16">
        <v>0</v>
      </c>
      <c r="F27" s="16">
        <v>0</v>
      </c>
      <c r="G27" s="17">
        <v>0</v>
      </c>
      <c r="H27" s="39">
        <v>500</v>
      </c>
      <c r="I27" s="53" t="s">
        <v>3</v>
      </c>
      <c r="J27" s="103">
        <f t="shared" ref="J27:K29" si="1">J28</f>
        <v>-1837556.6</v>
      </c>
      <c r="K27" s="221">
        <f t="shared" si="1"/>
        <v>-58359.3</v>
      </c>
      <c r="L27" s="104">
        <f t="shared" si="0"/>
        <v>-1895915.9000000001</v>
      </c>
      <c r="M27" s="55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</row>
    <row r="28" spans="1:187">
      <c r="A28" s="38" t="s">
        <v>19</v>
      </c>
      <c r="B28" s="16">
        <v>1</v>
      </c>
      <c r="C28" s="16">
        <v>5</v>
      </c>
      <c r="D28" s="16">
        <v>2</v>
      </c>
      <c r="E28" s="16">
        <v>0</v>
      </c>
      <c r="F28" s="16">
        <v>0</v>
      </c>
      <c r="G28" s="17">
        <v>0</v>
      </c>
      <c r="H28" s="39">
        <v>500</v>
      </c>
      <c r="I28" s="53" t="s">
        <v>4</v>
      </c>
      <c r="J28" s="103">
        <f t="shared" si="1"/>
        <v>-1837556.6</v>
      </c>
      <c r="K28" s="221">
        <f t="shared" si="1"/>
        <v>-58359.3</v>
      </c>
      <c r="L28" s="104">
        <f t="shared" si="0"/>
        <v>-1895915.9000000001</v>
      </c>
      <c r="M28" s="55"/>
    </row>
    <row r="29" spans="1:187">
      <c r="A29" s="38" t="s">
        <v>19</v>
      </c>
      <c r="B29" s="16">
        <v>1</v>
      </c>
      <c r="C29" s="16">
        <v>5</v>
      </c>
      <c r="D29" s="16">
        <v>2</v>
      </c>
      <c r="E29" s="16">
        <v>1</v>
      </c>
      <c r="F29" s="16">
        <v>0</v>
      </c>
      <c r="G29" s="17">
        <v>0</v>
      </c>
      <c r="H29" s="39">
        <v>510</v>
      </c>
      <c r="I29" s="53" t="s">
        <v>5</v>
      </c>
      <c r="J29" s="103">
        <f t="shared" si="1"/>
        <v>-1837556.6</v>
      </c>
      <c r="K29" s="221">
        <f t="shared" si="1"/>
        <v>-58359.3</v>
      </c>
      <c r="L29" s="104">
        <f t="shared" si="0"/>
        <v>-1895915.9000000001</v>
      </c>
      <c r="M29" s="55"/>
    </row>
    <row r="30" spans="1:187" ht="31.5">
      <c r="A30" s="38" t="s">
        <v>19</v>
      </c>
      <c r="B30" s="16">
        <v>1</v>
      </c>
      <c r="C30" s="16">
        <v>5</v>
      </c>
      <c r="D30" s="16">
        <v>2</v>
      </c>
      <c r="E30" s="16">
        <v>1</v>
      </c>
      <c r="F30" s="16">
        <v>5</v>
      </c>
      <c r="G30" s="17">
        <v>0</v>
      </c>
      <c r="H30" s="39">
        <v>510</v>
      </c>
      <c r="I30" s="40" t="s">
        <v>7</v>
      </c>
      <c r="J30" s="100">
        <v>-1837556.6</v>
      </c>
      <c r="K30" s="215">
        <v>-58359.3</v>
      </c>
      <c r="L30" s="104">
        <f t="shared" si="0"/>
        <v>-1895915.9000000001</v>
      </c>
      <c r="M30" s="57"/>
    </row>
    <row r="31" spans="1:187">
      <c r="A31" s="38" t="s">
        <v>19</v>
      </c>
      <c r="B31" s="16">
        <v>1</v>
      </c>
      <c r="C31" s="16">
        <v>5</v>
      </c>
      <c r="D31" s="16">
        <v>0</v>
      </c>
      <c r="E31" s="16">
        <v>0</v>
      </c>
      <c r="F31" s="16">
        <v>0</v>
      </c>
      <c r="G31" s="17">
        <v>0</v>
      </c>
      <c r="H31" s="39">
        <v>600</v>
      </c>
      <c r="I31" s="40" t="s">
        <v>6</v>
      </c>
      <c r="J31" s="100">
        <f t="shared" ref="J31:K33" si="2">J32</f>
        <v>2043638.2</v>
      </c>
      <c r="K31" s="215">
        <f t="shared" si="2"/>
        <v>58359.3</v>
      </c>
      <c r="L31" s="104">
        <f t="shared" si="0"/>
        <v>2101997.5</v>
      </c>
      <c r="M31" s="58"/>
      <c r="N31" s="59"/>
      <c r="O31" s="59"/>
      <c r="P31" s="59"/>
    </row>
    <row r="32" spans="1:187">
      <c r="A32" s="38" t="s">
        <v>19</v>
      </c>
      <c r="B32" s="16">
        <v>1</v>
      </c>
      <c r="C32" s="16">
        <v>5</v>
      </c>
      <c r="D32" s="16">
        <v>2</v>
      </c>
      <c r="E32" s="16">
        <v>0</v>
      </c>
      <c r="F32" s="16">
        <v>0</v>
      </c>
      <c r="G32" s="17">
        <v>0</v>
      </c>
      <c r="H32" s="39">
        <v>600</v>
      </c>
      <c r="I32" s="40" t="s">
        <v>0</v>
      </c>
      <c r="J32" s="100">
        <f t="shared" si="2"/>
        <v>2043638.2</v>
      </c>
      <c r="K32" s="215">
        <f t="shared" si="2"/>
        <v>58359.3</v>
      </c>
      <c r="L32" s="104">
        <f t="shared" si="0"/>
        <v>2101997.5</v>
      </c>
      <c r="M32" s="58"/>
      <c r="N32" s="59"/>
      <c r="O32" s="59"/>
      <c r="P32" s="59"/>
    </row>
    <row r="33" spans="1:16">
      <c r="A33" s="38" t="s">
        <v>19</v>
      </c>
      <c r="B33" s="16">
        <v>1</v>
      </c>
      <c r="C33" s="16">
        <v>5</v>
      </c>
      <c r="D33" s="16">
        <v>2</v>
      </c>
      <c r="E33" s="16">
        <v>1</v>
      </c>
      <c r="F33" s="16">
        <v>0</v>
      </c>
      <c r="G33" s="17">
        <v>0</v>
      </c>
      <c r="H33" s="39">
        <v>610</v>
      </c>
      <c r="I33" s="40" t="s">
        <v>1</v>
      </c>
      <c r="J33" s="100">
        <f t="shared" si="2"/>
        <v>2043638.2</v>
      </c>
      <c r="K33" s="215">
        <f t="shared" si="2"/>
        <v>58359.3</v>
      </c>
      <c r="L33" s="104">
        <f t="shared" si="0"/>
        <v>2101997.5</v>
      </c>
      <c r="M33" s="56"/>
      <c r="N33" s="59"/>
      <c r="O33" s="59"/>
      <c r="P33" s="59"/>
    </row>
    <row r="34" spans="1:16" ht="30" customHeight="1">
      <c r="A34" s="38" t="s">
        <v>19</v>
      </c>
      <c r="B34" s="16">
        <v>1</v>
      </c>
      <c r="C34" s="16">
        <v>5</v>
      </c>
      <c r="D34" s="16">
        <v>2</v>
      </c>
      <c r="E34" s="16">
        <v>1</v>
      </c>
      <c r="F34" s="16">
        <v>5</v>
      </c>
      <c r="G34" s="17">
        <v>0</v>
      </c>
      <c r="H34" s="39">
        <v>610</v>
      </c>
      <c r="I34" s="40" t="s">
        <v>2</v>
      </c>
      <c r="J34" s="100">
        <v>2043638.2</v>
      </c>
      <c r="K34" s="215">
        <v>58359.3</v>
      </c>
      <c r="L34" s="104">
        <f t="shared" si="0"/>
        <v>2101997.5</v>
      </c>
      <c r="M34" s="55"/>
      <c r="N34" s="59"/>
      <c r="O34" s="59"/>
      <c r="P34" s="59"/>
    </row>
    <row r="35" spans="1:16" s="1" customFormat="1" ht="15.75" hidden="1" customHeight="1">
      <c r="A35" s="9" t="s">
        <v>19</v>
      </c>
      <c r="B35" s="2">
        <v>1</v>
      </c>
      <c r="C35" s="2">
        <v>6</v>
      </c>
      <c r="D35" s="2">
        <v>0</v>
      </c>
      <c r="E35" s="2">
        <v>0</v>
      </c>
      <c r="F35" s="2">
        <v>0</v>
      </c>
      <c r="G35" s="3">
        <v>0</v>
      </c>
      <c r="H35" s="4">
        <v>0</v>
      </c>
      <c r="I35" s="60" t="s">
        <v>15</v>
      </c>
      <c r="J35" s="97">
        <f>J36+J40</f>
        <v>0</v>
      </c>
      <c r="K35" s="213">
        <f>K36+K40</f>
        <v>0</v>
      </c>
      <c r="L35" s="98">
        <f t="shared" si="0"/>
        <v>0</v>
      </c>
      <c r="M35" s="56"/>
    </row>
    <row r="36" spans="1:16" s="1" customFormat="1" hidden="1">
      <c r="A36" s="9" t="s">
        <v>19</v>
      </c>
      <c r="B36" s="6">
        <v>1</v>
      </c>
      <c r="C36" s="6">
        <v>6</v>
      </c>
      <c r="D36" s="6">
        <v>4</v>
      </c>
      <c r="E36" s="6">
        <v>0</v>
      </c>
      <c r="F36" s="6">
        <v>0</v>
      </c>
      <c r="G36" s="7">
        <v>0</v>
      </c>
      <c r="H36" s="8">
        <v>0</v>
      </c>
      <c r="I36" s="61" t="s">
        <v>33</v>
      </c>
      <c r="J36" s="97">
        <f t="shared" ref="J36:K38" si="3">J37</f>
        <v>0</v>
      </c>
      <c r="K36" s="213">
        <f t="shared" si="3"/>
        <v>0</v>
      </c>
      <c r="L36" s="98">
        <f t="shared" si="0"/>
        <v>0</v>
      </c>
      <c r="M36" s="62"/>
    </row>
    <row r="37" spans="1:16" s="1" customFormat="1" ht="31.5" hidden="1">
      <c r="A37" s="15" t="s">
        <v>19</v>
      </c>
      <c r="B37" s="16">
        <v>1</v>
      </c>
      <c r="C37" s="16">
        <v>6</v>
      </c>
      <c r="D37" s="16">
        <v>4</v>
      </c>
      <c r="E37" s="16">
        <v>1</v>
      </c>
      <c r="F37" s="16">
        <v>0</v>
      </c>
      <c r="G37" s="17">
        <v>0</v>
      </c>
      <c r="H37" s="18">
        <v>0</v>
      </c>
      <c r="I37" s="40" t="s">
        <v>20</v>
      </c>
      <c r="J37" s="100">
        <f t="shared" si="3"/>
        <v>0</v>
      </c>
      <c r="K37" s="215">
        <f t="shared" si="3"/>
        <v>0</v>
      </c>
      <c r="L37" s="104">
        <f t="shared" si="0"/>
        <v>0</v>
      </c>
      <c r="M37" s="62"/>
    </row>
    <row r="38" spans="1:16" ht="80.25" hidden="1" customHeight="1">
      <c r="A38" s="38" t="s">
        <v>19</v>
      </c>
      <c r="B38" s="42">
        <v>1</v>
      </c>
      <c r="C38" s="42">
        <v>6</v>
      </c>
      <c r="D38" s="42">
        <v>4</v>
      </c>
      <c r="E38" s="42">
        <v>1</v>
      </c>
      <c r="F38" s="42">
        <v>0</v>
      </c>
      <c r="G38" s="43">
        <v>0</v>
      </c>
      <c r="H38" s="63">
        <v>800</v>
      </c>
      <c r="I38" s="64" t="s">
        <v>21</v>
      </c>
      <c r="J38" s="100">
        <f t="shared" si="3"/>
        <v>0</v>
      </c>
      <c r="K38" s="215">
        <f t="shared" si="3"/>
        <v>0</v>
      </c>
      <c r="L38" s="104">
        <f t="shared" si="0"/>
        <v>0</v>
      </c>
      <c r="M38" s="62"/>
    </row>
    <row r="39" spans="1:16" ht="78.75" hidden="1">
      <c r="A39" s="38" t="s">
        <v>19</v>
      </c>
      <c r="B39" s="16">
        <v>1</v>
      </c>
      <c r="C39" s="16">
        <v>6</v>
      </c>
      <c r="D39" s="16">
        <v>4</v>
      </c>
      <c r="E39" s="16">
        <v>1</v>
      </c>
      <c r="F39" s="16">
        <v>5</v>
      </c>
      <c r="G39" s="17">
        <v>0</v>
      </c>
      <c r="H39" s="18">
        <v>810</v>
      </c>
      <c r="I39" s="65" t="s">
        <v>28</v>
      </c>
      <c r="J39" s="100">
        <v>0</v>
      </c>
      <c r="K39" s="215">
        <v>0</v>
      </c>
      <c r="L39" s="104">
        <f t="shared" si="0"/>
        <v>0</v>
      </c>
      <c r="M39" s="14"/>
      <c r="N39" s="56"/>
    </row>
    <row r="40" spans="1:16" s="1" customFormat="1" ht="31.5" hidden="1">
      <c r="A40" s="9" t="s">
        <v>19</v>
      </c>
      <c r="B40" s="66">
        <v>1</v>
      </c>
      <c r="C40" s="66">
        <v>6</v>
      </c>
      <c r="D40" s="66">
        <v>5</v>
      </c>
      <c r="E40" s="66">
        <v>0</v>
      </c>
      <c r="F40" s="66">
        <v>0</v>
      </c>
      <c r="G40" s="67">
        <v>0</v>
      </c>
      <c r="H40" s="68">
        <v>0</v>
      </c>
      <c r="I40" s="69" t="s">
        <v>22</v>
      </c>
      <c r="J40" s="70">
        <f>J41</f>
        <v>0</v>
      </c>
      <c r="K40" s="71"/>
      <c r="L40" s="27"/>
    </row>
    <row r="41" spans="1:16" s="1" customFormat="1" ht="31.5" hidden="1">
      <c r="A41" s="38" t="s">
        <v>19</v>
      </c>
      <c r="B41" s="72">
        <v>1</v>
      </c>
      <c r="C41" s="72">
        <v>6</v>
      </c>
      <c r="D41" s="72">
        <v>5</v>
      </c>
      <c r="E41" s="72">
        <v>0</v>
      </c>
      <c r="F41" s="72">
        <v>0</v>
      </c>
      <c r="G41" s="73">
        <v>0</v>
      </c>
      <c r="H41" s="74">
        <v>600</v>
      </c>
      <c r="I41" s="75" t="s">
        <v>23</v>
      </c>
      <c r="J41" s="76">
        <f>J42</f>
        <v>0</v>
      </c>
      <c r="K41" s="77"/>
      <c r="L41" s="27"/>
    </row>
    <row r="42" spans="1:16" s="1" customFormat="1" ht="47.25" hidden="1">
      <c r="A42" s="38" t="s">
        <v>19</v>
      </c>
      <c r="B42" s="72">
        <v>1</v>
      </c>
      <c r="C42" s="72">
        <v>6</v>
      </c>
      <c r="D42" s="72">
        <v>5</v>
      </c>
      <c r="E42" s="72">
        <v>1</v>
      </c>
      <c r="F42" s="72">
        <v>5</v>
      </c>
      <c r="G42" s="73">
        <v>0</v>
      </c>
      <c r="H42" s="74">
        <v>640</v>
      </c>
      <c r="I42" s="75" t="s">
        <v>25</v>
      </c>
      <c r="J42" s="78"/>
      <c r="K42" s="77"/>
      <c r="L42" s="5"/>
    </row>
    <row r="43" spans="1:16">
      <c r="A43" s="79"/>
      <c r="B43" s="19"/>
      <c r="C43" s="19"/>
      <c r="D43" s="19"/>
      <c r="E43" s="19"/>
      <c r="F43" s="19"/>
      <c r="G43" s="19"/>
      <c r="H43" s="19"/>
      <c r="I43" s="80"/>
      <c r="J43" s="81"/>
      <c r="K43" s="77"/>
      <c r="L43" s="27"/>
    </row>
    <row r="44" spans="1:16">
      <c r="A44" s="79"/>
      <c r="B44" s="19"/>
      <c r="C44" s="19"/>
      <c r="D44" s="19"/>
      <c r="E44" s="19"/>
      <c r="F44" s="19"/>
      <c r="G44" s="19"/>
      <c r="H44" s="19"/>
      <c r="I44" s="82"/>
      <c r="J44" s="81"/>
      <c r="K44" s="77"/>
      <c r="L44" s="27"/>
    </row>
    <row r="45" spans="1:16">
      <c r="A45" s="79"/>
      <c r="B45" s="83"/>
      <c r="C45" s="83"/>
      <c r="D45" s="83"/>
      <c r="E45" s="83"/>
      <c r="F45" s="83"/>
      <c r="G45" s="84"/>
      <c r="H45" s="85"/>
      <c r="I45" s="86"/>
      <c r="J45" s="81"/>
      <c r="K45" s="77"/>
      <c r="L45" s="27"/>
    </row>
    <row r="46" spans="1:16">
      <c r="A46" s="79"/>
      <c r="B46" s="83"/>
      <c r="C46" s="83"/>
      <c r="D46" s="83"/>
      <c r="E46" s="83"/>
      <c r="F46" s="83"/>
      <c r="G46" s="84"/>
      <c r="H46" s="85"/>
      <c r="I46" s="86"/>
      <c r="J46" s="81"/>
      <c r="K46" s="77"/>
      <c r="L46" s="27"/>
    </row>
    <row r="47" spans="1:16">
      <c r="A47" s="79"/>
      <c r="B47" s="83"/>
      <c r="C47" s="83"/>
      <c r="D47" s="83"/>
      <c r="E47" s="83"/>
      <c r="F47" s="83"/>
      <c r="G47" s="84"/>
      <c r="H47" s="85"/>
      <c r="I47" s="86"/>
      <c r="J47" s="81"/>
      <c r="K47" s="77"/>
      <c r="L47" s="27"/>
    </row>
    <row r="48" spans="1:16">
      <c r="A48" s="79"/>
      <c r="I48" s="82"/>
      <c r="J48" s="90"/>
      <c r="K48" s="77"/>
      <c r="L48" s="27"/>
    </row>
    <row r="49" spans="1:12">
      <c r="A49" s="79"/>
      <c r="I49" s="82"/>
      <c r="J49" s="90"/>
      <c r="K49" s="77"/>
      <c r="L49" s="27"/>
    </row>
    <row r="50" spans="1:12">
      <c r="A50" s="79"/>
      <c r="I50" s="91"/>
      <c r="J50" s="28"/>
      <c r="K50" s="77"/>
      <c r="L50" s="27"/>
    </row>
    <row r="51" spans="1:12">
      <c r="A51" s="79"/>
      <c r="J51" s="93"/>
      <c r="K51" s="77"/>
      <c r="L51" s="27"/>
    </row>
    <row r="52" spans="1:12">
      <c r="A52" s="79"/>
      <c r="J52" s="94"/>
      <c r="K52" s="77"/>
      <c r="L52" s="27"/>
    </row>
    <row r="53" spans="1:12">
      <c r="A53" s="79"/>
      <c r="J53" s="26"/>
      <c r="K53" s="77"/>
    </row>
    <row r="54" spans="1:12">
      <c r="A54" s="79"/>
      <c r="J54" s="26"/>
    </row>
    <row r="55" spans="1:12">
      <c r="A55" s="79"/>
      <c r="J55" s="81"/>
    </row>
    <row r="56" spans="1:12">
      <c r="A56" s="79"/>
      <c r="J56" s="81"/>
    </row>
    <row r="57" spans="1:12">
      <c r="A57" s="79"/>
      <c r="J57" s="81"/>
    </row>
    <row r="58" spans="1:12">
      <c r="A58" s="79"/>
      <c r="J58" s="81"/>
    </row>
    <row r="59" spans="1:12">
      <c r="A59" s="79"/>
      <c r="J59" s="81"/>
    </row>
    <row r="60" spans="1:12">
      <c r="A60" s="79"/>
      <c r="J60" s="81"/>
    </row>
    <row r="61" spans="1:12">
      <c r="A61" s="79"/>
      <c r="J61" s="81"/>
    </row>
    <row r="62" spans="1:12">
      <c r="A62" s="79"/>
      <c r="J62" s="81"/>
    </row>
    <row r="63" spans="1:12">
      <c r="A63" s="79"/>
      <c r="J63" s="81"/>
    </row>
    <row r="64" spans="1:12">
      <c r="A64" s="79"/>
      <c r="J64" s="81"/>
    </row>
    <row r="65" spans="1:10">
      <c r="A65" s="79"/>
      <c r="J65" s="81"/>
    </row>
    <row r="66" spans="1:10">
      <c r="A66" s="79"/>
      <c r="J66" s="81"/>
    </row>
    <row r="67" spans="1:10">
      <c r="A67" s="79"/>
      <c r="J67" s="81"/>
    </row>
    <row r="68" spans="1:10">
      <c r="A68" s="79"/>
    </row>
    <row r="69" spans="1:10">
      <c r="A69" s="79"/>
    </row>
    <row r="70" spans="1:10">
      <c r="A70" s="79"/>
    </row>
    <row r="71" spans="1:10">
      <c r="A71" s="79"/>
    </row>
    <row r="72" spans="1:10">
      <c r="A72" s="79"/>
    </row>
    <row r="73" spans="1:10">
      <c r="A73" s="79"/>
    </row>
    <row r="74" spans="1:10">
      <c r="A74" s="79"/>
    </row>
    <row r="75" spans="1:10">
      <c r="A75" s="79"/>
    </row>
    <row r="76" spans="1:10">
      <c r="A76" s="79"/>
    </row>
    <row r="77" spans="1:10">
      <c r="A77" s="79"/>
    </row>
    <row r="78" spans="1:10">
      <c r="A78" s="79"/>
    </row>
    <row r="79" spans="1:10">
      <c r="A79" s="79"/>
    </row>
    <row r="80" spans="1:10">
      <c r="A80" s="79"/>
    </row>
    <row r="81" spans="1:1">
      <c r="A81" s="79"/>
    </row>
    <row r="82" spans="1:1">
      <c r="A82" s="79"/>
    </row>
    <row r="83" spans="1:1">
      <c r="A83" s="79"/>
    </row>
    <row r="84" spans="1:1">
      <c r="A84" s="79"/>
    </row>
    <row r="85" spans="1:1">
      <c r="A85" s="79"/>
    </row>
    <row r="86" spans="1:1">
      <c r="A86" s="79"/>
    </row>
    <row r="87" spans="1:1">
      <c r="A87" s="79"/>
    </row>
    <row r="88" spans="1:1">
      <c r="A88" s="79"/>
    </row>
    <row r="89" spans="1:1">
      <c r="A89" s="79"/>
    </row>
    <row r="90" spans="1:1">
      <c r="A90" s="79"/>
    </row>
    <row r="91" spans="1:1">
      <c r="A91" s="79"/>
    </row>
    <row r="92" spans="1:1">
      <c r="A92" s="79"/>
    </row>
    <row r="93" spans="1:1">
      <c r="A93" s="79"/>
    </row>
    <row r="94" spans="1:1">
      <c r="A94" s="79"/>
    </row>
    <row r="95" spans="1:1">
      <c r="A95" s="79"/>
    </row>
    <row r="96" spans="1:1">
      <c r="A96" s="79"/>
    </row>
    <row r="97" spans="1:1">
      <c r="A97" s="79"/>
    </row>
    <row r="98" spans="1:1">
      <c r="A98" s="79"/>
    </row>
    <row r="99" spans="1:1">
      <c r="A99" s="79"/>
    </row>
    <row r="100" spans="1:1">
      <c r="A100" s="79"/>
    </row>
    <row r="101" spans="1:1">
      <c r="A101" s="79"/>
    </row>
    <row r="102" spans="1:1">
      <c r="A102" s="79"/>
    </row>
    <row r="103" spans="1:1">
      <c r="A103" s="79"/>
    </row>
    <row r="104" spans="1:1">
      <c r="A104" s="79"/>
    </row>
    <row r="105" spans="1:1">
      <c r="A105" s="79"/>
    </row>
    <row r="106" spans="1:1">
      <c r="A106" s="79"/>
    </row>
    <row r="107" spans="1:1">
      <c r="A107" s="79"/>
    </row>
    <row r="108" spans="1:1">
      <c r="A108" s="79"/>
    </row>
    <row r="109" spans="1:1">
      <c r="A109" s="79"/>
    </row>
    <row r="110" spans="1:1">
      <c r="A110" s="79"/>
    </row>
    <row r="111" spans="1:1">
      <c r="A111" s="79"/>
    </row>
    <row r="112" spans="1:1">
      <c r="A112" s="79"/>
    </row>
    <row r="113" spans="1:1">
      <c r="A113" s="79"/>
    </row>
    <row r="114" spans="1:1">
      <c r="A114" s="79"/>
    </row>
    <row r="115" spans="1:1">
      <c r="A115" s="79"/>
    </row>
    <row r="116" spans="1:1">
      <c r="A116" s="79"/>
    </row>
    <row r="117" spans="1:1">
      <c r="A117" s="79"/>
    </row>
    <row r="118" spans="1:1">
      <c r="A118" s="79"/>
    </row>
    <row r="119" spans="1:1">
      <c r="A119" s="79"/>
    </row>
    <row r="120" spans="1:1">
      <c r="A120" s="79"/>
    </row>
    <row r="121" spans="1:1">
      <c r="A121" s="79"/>
    </row>
    <row r="122" spans="1:1">
      <c r="A122" s="79"/>
    </row>
    <row r="123" spans="1:1">
      <c r="A123" s="79"/>
    </row>
    <row r="124" spans="1:1">
      <c r="A124" s="79"/>
    </row>
    <row r="125" spans="1:1">
      <c r="A125" s="79"/>
    </row>
    <row r="126" spans="1:1">
      <c r="A126" s="79"/>
    </row>
    <row r="127" spans="1:1">
      <c r="A127" s="79"/>
    </row>
    <row r="128" spans="1:1">
      <c r="A128" s="79"/>
    </row>
    <row r="129" spans="1:1">
      <c r="A129" s="79"/>
    </row>
    <row r="130" spans="1:1">
      <c r="A130" s="79"/>
    </row>
    <row r="131" spans="1:1">
      <c r="A131" s="79"/>
    </row>
    <row r="132" spans="1:1">
      <c r="A132" s="79"/>
    </row>
    <row r="133" spans="1:1">
      <c r="A133" s="79"/>
    </row>
    <row r="134" spans="1:1">
      <c r="A134" s="79"/>
    </row>
    <row r="135" spans="1:1">
      <c r="A135" s="79"/>
    </row>
    <row r="136" spans="1:1">
      <c r="A136" s="79"/>
    </row>
    <row r="137" spans="1:1">
      <c r="A137" s="79"/>
    </row>
    <row r="138" spans="1:1">
      <c r="A138" s="79"/>
    </row>
    <row r="139" spans="1:1">
      <c r="A139" s="79"/>
    </row>
    <row r="140" spans="1:1">
      <c r="A140" s="79"/>
    </row>
    <row r="141" spans="1:1">
      <c r="A141" s="79"/>
    </row>
    <row r="142" spans="1:1">
      <c r="A142" s="79"/>
    </row>
    <row r="143" spans="1:1">
      <c r="A143" s="79"/>
    </row>
    <row r="144" spans="1:1">
      <c r="A144" s="79"/>
    </row>
    <row r="145" spans="1:1">
      <c r="A145" s="79"/>
    </row>
    <row r="146" spans="1:1">
      <c r="A146" s="79"/>
    </row>
    <row r="147" spans="1:1">
      <c r="A147" s="79"/>
    </row>
    <row r="148" spans="1:1">
      <c r="A148" s="79"/>
    </row>
    <row r="149" spans="1:1">
      <c r="A149" s="79"/>
    </row>
    <row r="150" spans="1:1">
      <c r="A150" s="79"/>
    </row>
    <row r="151" spans="1:1">
      <c r="A151" s="79"/>
    </row>
    <row r="152" spans="1:1">
      <c r="A152" s="79"/>
    </row>
    <row r="153" spans="1:1">
      <c r="A153" s="79"/>
    </row>
    <row r="154" spans="1:1">
      <c r="A154" s="79"/>
    </row>
    <row r="155" spans="1:1">
      <c r="A155" s="79"/>
    </row>
    <row r="156" spans="1:1">
      <c r="A156" s="79"/>
    </row>
    <row r="157" spans="1:1">
      <c r="A157" s="79"/>
    </row>
    <row r="158" spans="1:1">
      <c r="A158" s="79"/>
    </row>
    <row r="159" spans="1:1">
      <c r="A159" s="79"/>
    </row>
    <row r="160" spans="1:1">
      <c r="A160" s="79"/>
    </row>
    <row r="161" spans="1:1">
      <c r="A161" s="79"/>
    </row>
    <row r="162" spans="1:1">
      <c r="A162" s="79"/>
    </row>
    <row r="163" spans="1:1">
      <c r="A163" s="79"/>
    </row>
    <row r="164" spans="1:1">
      <c r="A164" s="79"/>
    </row>
    <row r="165" spans="1:1">
      <c r="A165" s="79"/>
    </row>
    <row r="166" spans="1:1">
      <c r="A166" s="79"/>
    </row>
    <row r="167" spans="1:1">
      <c r="A167" s="79"/>
    </row>
    <row r="168" spans="1:1">
      <c r="A168" s="79"/>
    </row>
    <row r="169" spans="1:1">
      <c r="A169" s="79"/>
    </row>
    <row r="170" spans="1:1">
      <c r="A170" s="79"/>
    </row>
    <row r="171" spans="1:1">
      <c r="A171" s="79"/>
    </row>
    <row r="172" spans="1:1">
      <c r="A172" s="79"/>
    </row>
    <row r="173" spans="1:1">
      <c r="A173" s="79"/>
    </row>
    <row r="174" spans="1:1">
      <c r="A174" s="79"/>
    </row>
    <row r="175" spans="1:1">
      <c r="A175" s="79"/>
    </row>
    <row r="176" spans="1:1">
      <c r="A176" s="79"/>
    </row>
    <row r="177" spans="1:1">
      <c r="A177" s="79"/>
    </row>
    <row r="178" spans="1:1">
      <c r="A178" s="79"/>
    </row>
    <row r="179" spans="1:1">
      <c r="A179" s="79"/>
    </row>
    <row r="180" spans="1:1">
      <c r="A180" s="79"/>
    </row>
    <row r="181" spans="1:1">
      <c r="A181" s="79"/>
    </row>
    <row r="182" spans="1:1">
      <c r="A182" s="79"/>
    </row>
    <row r="183" spans="1:1">
      <c r="A183" s="79"/>
    </row>
    <row r="184" spans="1:1">
      <c r="A184" s="79"/>
    </row>
    <row r="185" spans="1:1">
      <c r="A185" s="79"/>
    </row>
    <row r="186" spans="1:1">
      <c r="A186" s="79"/>
    </row>
    <row r="187" spans="1:1">
      <c r="A187" s="79"/>
    </row>
    <row r="188" spans="1:1">
      <c r="A188" s="79"/>
    </row>
    <row r="189" spans="1:1">
      <c r="A189" s="79"/>
    </row>
    <row r="190" spans="1:1">
      <c r="A190" s="79"/>
    </row>
    <row r="191" spans="1:1">
      <c r="A191" s="79"/>
    </row>
    <row r="192" spans="1:1">
      <c r="A192" s="79"/>
    </row>
    <row r="193" spans="1:1">
      <c r="A193" s="79"/>
    </row>
    <row r="194" spans="1:1">
      <c r="A194" s="79"/>
    </row>
    <row r="195" spans="1:1">
      <c r="A195" s="79"/>
    </row>
    <row r="196" spans="1:1">
      <c r="A196" s="79"/>
    </row>
    <row r="197" spans="1:1">
      <c r="A197" s="79"/>
    </row>
    <row r="198" spans="1:1">
      <c r="A198" s="79"/>
    </row>
    <row r="199" spans="1:1">
      <c r="A199" s="79"/>
    </row>
    <row r="200" spans="1:1">
      <c r="A200" s="79"/>
    </row>
    <row r="201" spans="1:1">
      <c r="A201" s="79"/>
    </row>
    <row r="202" spans="1:1">
      <c r="A202" s="79"/>
    </row>
    <row r="203" spans="1:1">
      <c r="A203" s="79"/>
    </row>
    <row r="204" spans="1:1">
      <c r="A204" s="79"/>
    </row>
    <row r="205" spans="1:1">
      <c r="A205" s="79"/>
    </row>
    <row r="206" spans="1:1">
      <c r="A206" s="79"/>
    </row>
    <row r="207" spans="1:1">
      <c r="A207" s="79"/>
    </row>
    <row r="208" spans="1:1">
      <c r="A208" s="79"/>
    </row>
    <row r="209" spans="1:1">
      <c r="A209" s="79"/>
    </row>
    <row r="210" spans="1:1">
      <c r="A210" s="79"/>
    </row>
    <row r="211" spans="1:1">
      <c r="A211" s="79"/>
    </row>
    <row r="212" spans="1:1">
      <c r="A212" s="79"/>
    </row>
    <row r="213" spans="1:1">
      <c r="A213" s="79"/>
    </row>
    <row r="214" spans="1:1">
      <c r="A214" s="79"/>
    </row>
    <row r="215" spans="1:1">
      <c r="A215" s="79"/>
    </row>
    <row r="216" spans="1:1">
      <c r="A216" s="79"/>
    </row>
    <row r="217" spans="1:1">
      <c r="A217" s="79"/>
    </row>
    <row r="218" spans="1:1">
      <c r="A218" s="79"/>
    </row>
    <row r="219" spans="1:1">
      <c r="A219" s="79"/>
    </row>
    <row r="220" spans="1:1">
      <c r="A220" s="79"/>
    </row>
    <row r="221" spans="1:1">
      <c r="A221" s="79"/>
    </row>
    <row r="222" spans="1:1">
      <c r="A222" s="79"/>
    </row>
    <row r="223" spans="1:1">
      <c r="A223" s="79"/>
    </row>
    <row r="224" spans="1:1">
      <c r="A224" s="79"/>
    </row>
    <row r="225" spans="1:1">
      <c r="A225" s="79"/>
    </row>
    <row r="226" spans="1:1">
      <c r="A226" s="79"/>
    </row>
    <row r="227" spans="1:1">
      <c r="A227" s="79"/>
    </row>
    <row r="228" spans="1:1">
      <c r="A228" s="79"/>
    </row>
    <row r="229" spans="1:1">
      <c r="A229" s="79"/>
    </row>
    <row r="230" spans="1:1">
      <c r="A230" s="79"/>
    </row>
    <row r="231" spans="1:1">
      <c r="A231" s="79"/>
    </row>
    <row r="232" spans="1:1">
      <c r="A232" s="79"/>
    </row>
    <row r="233" spans="1:1">
      <c r="A233" s="79"/>
    </row>
    <row r="234" spans="1:1">
      <c r="A234" s="79"/>
    </row>
    <row r="235" spans="1:1">
      <c r="A235" s="79"/>
    </row>
    <row r="236" spans="1:1">
      <c r="A236" s="79"/>
    </row>
    <row r="237" spans="1:1">
      <c r="A237" s="79"/>
    </row>
    <row r="238" spans="1:1">
      <c r="A238" s="79"/>
    </row>
    <row r="239" spans="1:1">
      <c r="A239" s="79"/>
    </row>
    <row r="240" spans="1:1">
      <c r="A240" s="79"/>
    </row>
    <row r="241" spans="1:1">
      <c r="A241" s="79"/>
    </row>
    <row r="242" spans="1:1">
      <c r="A242" s="79"/>
    </row>
    <row r="243" spans="1:1">
      <c r="A243" s="79"/>
    </row>
    <row r="244" spans="1:1">
      <c r="A244" s="79"/>
    </row>
    <row r="245" spans="1:1">
      <c r="A245" s="79"/>
    </row>
    <row r="246" spans="1:1">
      <c r="A246" s="79"/>
    </row>
    <row r="247" spans="1:1">
      <c r="A247" s="79"/>
    </row>
    <row r="248" spans="1:1">
      <c r="A248" s="79"/>
    </row>
    <row r="249" spans="1:1">
      <c r="A249" s="79"/>
    </row>
    <row r="250" spans="1:1">
      <c r="A250" s="79"/>
    </row>
    <row r="251" spans="1:1">
      <c r="A251" s="79"/>
    </row>
    <row r="252" spans="1:1">
      <c r="A252" s="79"/>
    </row>
    <row r="253" spans="1:1">
      <c r="A253" s="79"/>
    </row>
    <row r="254" spans="1:1">
      <c r="A254" s="79"/>
    </row>
    <row r="255" spans="1:1">
      <c r="A255" s="79"/>
    </row>
    <row r="256" spans="1:1">
      <c r="A256" s="79"/>
    </row>
    <row r="257" spans="1:1">
      <c r="A257" s="79"/>
    </row>
    <row r="258" spans="1:1">
      <c r="A258" s="79"/>
    </row>
    <row r="259" spans="1:1">
      <c r="A259" s="79"/>
    </row>
    <row r="260" spans="1:1">
      <c r="A260" s="79"/>
    </row>
    <row r="261" spans="1:1">
      <c r="A261" s="79"/>
    </row>
    <row r="262" spans="1:1">
      <c r="A262" s="79"/>
    </row>
    <row r="263" spans="1:1">
      <c r="A263" s="79"/>
    </row>
    <row r="264" spans="1:1">
      <c r="A264" s="79"/>
    </row>
    <row r="265" spans="1:1">
      <c r="A265" s="79"/>
    </row>
    <row r="266" spans="1:1">
      <c r="A266" s="79"/>
    </row>
    <row r="267" spans="1:1">
      <c r="A267" s="79"/>
    </row>
    <row r="268" spans="1:1">
      <c r="A268" s="79"/>
    </row>
    <row r="269" spans="1:1">
      <c r="A269" s="79"/>
    </row>
    <row r="270" spans="1:1">
      <c r="A270" s="79"/>
    </row>
    <row r="271" spans="1:1">
      <c r="A271" s="79"/>
    </row>
    <row r="272" spans="1:1">
      <c r="A272" s="79"/>
    </row>
    <row r="273" spans="1:1">
      <c r="A273" s="79"/>
    </row>
    <row r="274" spans="1:1">
      <c r="A274" s="79"/>
    </row>
    <row r="275" spans="1:1">
      <c r="A275" s="79"/>
    </row>
    <row r="276" spans="1:1">
      <c r="A276" s="79"/>
    </row>
    <row r="277" spans="1:1">
      <c r="A277" s="79"/>
    </row>
    <row r="278" spans="1:1">
      <c r="A278" s="79"/>
    </row>
    <row r="279" spans="1:1">
      <c r="A279" s="79"/>
    </row>
    <row r="280" spans="1:1">
      <c r="A280" s="79"/>
    </row>
    <row r="281" spans="1:1">
      <c r="A281" s="79"/>
    </row>
    <row r="282" spans="1:1">
      <c r="A282" s="79"/>
    </row>
    <row r="283" spans="1:1">
      <c r="A283" s="79"/>
    </row>
    <row r="284" spans="1:1">
      <c r="A284" s="79"/>
    </row>
    <row r="285" spans="1:1">
      <c r="A285" s="79"/>
    </row>
    <row r="286" spans="1:1">
      <c r="A286" s="79"/>
    </row>
    <row r="287" spans="1:1">
      <c r="A287" s="79"/>
    </row>
    <row r="288" spans="1:1">
      <c r="A288" s="79"/>
    </row>
    <row r="289" spans="1:1">
      <c r="A289" s="79"/>
    </row>
    <row r="290" spans="1:1">
      <c r="A290" s="79"/>
    </row>
    <row r="291" spans="1:1">
      <c r="A291" s="79"/>
    </row>
    <row r="292" spans="1:1">
      <c r="A292" s="79"/>
    </row>
    <row r="293" spans="1:1">
      <c r="A293" s="79"/>
    </row>
    <row r="294" spans="1:1">
      <c r="A294" s="79"/>
    </row>
    <row r="295" spans="1:1">
      <c r="A295" s="79"/>
    </row>
  </sheetData>
  <mergeCells count="9">
    <mergeCell ref="A13:H13"/>
    <mergeCell ref="A1:L1"/>
    <mergeCell ref="A2:L2"/>
    <mergeCell ref="A3:L3"/>
    <mergeCell ref="A4:L4"/>
    <mergeCell ref="A5:L5"/>
    <mergeCell ref="A6:L6"/>
    <mergeCell ref="A9:L9"/>
    <mergeCell ref="A10:L10"/>
  </mergeCells>
  <printOptions horizontalCentered="1"/>
  <pageMargins left="0.32" right="0.24" top="0.75" bottom="0.75" header="0.3" footer="0.3"/>
  <pageSetup paperSize="9" scale="75" fitToHeight="1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97"/>
  <sheetViews>
    <sheetView view="pageBreakPreview" zoomScale="90" zoomScaleNormal="100" zoomScaleSheetLayoutView="90" workbookViewId="0">
      <selection activeCell="B4" sqref="B4:M4"/>
    </sheetView>
  </sheetViews>
  <sheetFormatPr defaultRowHeight="15.75"/>
  <cols>
    <col min="1" max="1" width="0.33203125" style="198" customWidth="1"/>
    <col min="2" max="3" width="5.6640625" style="192" bestFit="1" customWidth="1"/>
    <col min="4" max="6" width="5" style="192" bestFit="1" customWidth="1"/>
    <col min="7" max="7" width="7.6640625" style="193" bestFit="1" customWidth="1"/>
    <col min="8" max="8" width="6.33203125" style="194" bestFit="1" customWidth="1"/>
    <col min="9" max="9" width="106.1640625" style="197" customWidth="1"/>
    <col min="10" max="10" width="16.6640625" style="198" customWidth="1"/>
    <col min="11" max="11" width="19.33203125" style="198" bestFit="1" customWidth="1"/>
    <col min="12" max="12" width="16" style="109" hidden="1" customWidth="1"/>
    <col min="13" max="13" width="15.33203125" style="109" hidden="1" customWidth="1"/>
    <col min="14" max="15" width="15.33203125" style="109" bestFit="1" customWidth="1"/>
    <col min="16" max="17" width="9.33203125" style="109"/>
    <col min="18" max="18" width="96.6640625" style="109" bestFit="1" customWidth="1"/>
    <col min="19" max="16384" width="9.33203125" style="109"/>
  </cols>
  <sheetData>
    <row r="1" spans="1:15">
      <c r="A1" s="109"/>
      <c r="B1" s="109"/>
      <c r="C1" s="109"/>
      <c r="D1" s="109"/>
      <c r="E1" s="109"/>
      <c r="F1" s="109"/>
      <c r="G1" s="109"/>
      <c r="H1" s="109"/>
      <c r="I1" s="110"/>
      <c r="J1" s="199"/>
      <c r="K1" s="199" t="s">
        <v>43</v>
      </c>
    </row>
    <row r="2" spans="1:15">
      <c r="A2" s="109"/>
      <c r="B2" s="111"/>
      <c r="C2" s="111"/>
      <c r="D2" s="111"/>
      <c r="E2" s="111"/>
      <c r="F2" s="111"/>
      <c r="G2" s="111"/>
      <c r="H2" s="111"/>
      <c r="I2" s="239" t="s">
        <v>42</v>
      </c>
      <c r="J2" s="239"/>
      <c r="K2" s="239"/>
    </row>
    <row r="3" spans="1:15">
      <c r="A3" s="109"/>
      <c r="B3" s="111"/>
      <c r="C3" s="111"/>
      <c r="D3" s="111"/>
      <c r="E3" s="111"/>
      <c r="F3" s="111"/>
      <c r="G3" s="111"/>
      <c r="H3" s="111"/>
      <c r="I3" s="239" t="s">
        <v>50</v>
      </c>
      <c r="J3" s="239"/>
      <c r="K3" s="239"/>
    </row>
    <row r="4" spans="1:15">
      <c r="A4" s="112"/>
      <c r="B4" s="226" t="s">
        <v>43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</row>
    <row r="5" spans="1:15">
      <c r="A5" s="112"/>
      <c r="B5" s="226" t="s">
        <v>42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</row>
    <row r="6" spans="1:15">
      <c r="A6" s="112"/>
      <c r="B6" s="226" t="s">
        <v>41</v>
      </c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</row>
    <row r="7" spans="1:15">
      <c r="A7" s="112"/>
      <c r="B7" s="112"/>
      <c r="C7" s="112"/>
      <c r="D7" s="112"/>
      <c r="E7" s="112"/>
      <c r="F7" s="112"/>
      <c r="G7" s="112"/>
      <c r="H7" s="112"/>
      <c r="I7" s="113"/>
      <c r="J7" s="200"/>
      <c r="K7" s="201"/>
      <c r="L7" s="113"/>
      <c r="M7" s="113"/>
      <c r="N7" s="113"/>
      <c r="O7" s="113"/>
    </row>
    <row r="8" spans="1:15">
      <c r="A8" s="228" t="s">
        <v>24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</row>
    <row r="9" spans="1:15">
      <c r="A9" s="228" t="s">
        <v>44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spans="1:15">
      <c r="A10" s="228" t="s">
        <v>45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</row>
    <row r="11" spans="1:1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202"/>
    </row>
    <row r="12" spans="1:15">
      <c r="A12" s="109"/>
      <c r="B12" s="109"/>
      <c r="C12" s="109"/>
      <c r="D12" s="109"/>
      <c r="E12" s="109"/>
      <c r="F12" s="109"/>
      <c r="G12" s="109"/>
      <c r="H12" s="109"/>
      <c r="I12" s="109"/>
      <c r="K12" s="202"/>
    </row>
    <row r="13" spans="1:15">
      <c r="A13" s="229" t="s">
        <v>29</v>
      </c>
      <c r="B13" s="230"/>
      <c r="C13" s="230"/>
      <c r="D13" s="230"/>
      <c r="E13" s="230"/>
      <c r="F13" s="230"/>
      <c r="G13" s="230"/>
      <c r="H13" s="231"/>
      <c r="I13" s="235" t="s">
        <v>37</v>
      </c>
      <c r="J13" s="237" t="s">
        <v>46</v>
      </c>
      <c r="K13" s="238"/>
    </row>
    <row r="14" spans="1:15">
      <c r="A14" s="232"/>
      <c r="B14" s="233"/>
      <c r="C14" s="233"/>
      <c r="D14" s="233"/>
      <c r="E14" s="233"/>
      <c r="F14" s="233"/>
      <c r="G14" s="233"/>
      <c r="H14" s="234"/>
      <c r="I14" s="236"/>
      <c r="J14" s="116" t="s">
        <v>47</v>
      </c>
      <c r="K14" s="116" t="s">
        <v>48</v>
      </c>
    </row>
    <row r="15" spans="1:15" s="123" customFormat="1">
      <c r="A15" s="117" t="s">
        <v>19</v>
      </c>
      <c r="B15" s="118" t="s">
        <v>16</v>
      </c>
      <c r="C15" s="118" t="s">
        <v>17</v>
      </c>
      <c r="D15" s="118" t="s">
        <v>17</v>
      </c>
      <c r="E15" s="118" t="s">
        <v>17</v>
      </c>
      <c r="F15" s="118" t="s">
        <v>17</v>
      </c>
      <c r="G15" s="118" t="s">
        <v>18</v>
      </c>
      <c r="H15" s="119" t="s">
        <v>19</v>
      </c>
      <c r="I15" s="120" t="s">
        <v>8</v>
      </c>
      <c r="J15" s="121">
        <f>SUM(J16+J27+J21+J36)</f>
        <v>20000</v>
      </c>
      <c r="K15" s="121">
        <f>SUM(K16+K27+K21+K36)</f>
        <v>20000</v>
      </c>
      <c r="L15" s="122" t="e">
        <f>#REF!+#REF!+L27+#REF!</f>
        <v>#REF!</v>
      </c>
    </row>
    <row r="16" spans="1:15" s="123" customFormat="1" hidden="1">
      <c r="A16" s="117" t="s">
        <v>19</v>
      </c>
      <c r="B16" s="124">
        <v>1</v>
      </c>
      <c r="C16" s="124">
        <v>2</v>
      </c>
      <c r="D16" s="124">
        <v>0</v>
      </c>
      <c r="E16" s="124">
        <v>0</v>
      </c>
      <c r="F16" s="124">
        <v>0</v>
      </c>
      <c r="G16" s="125">
        <v>0</v>
      </c>
      <c r="H16" s="126">
        <v>0</v>
      </c>
      <c r="I16" s="127" t="s">
        <v>9</v>
      </c>
      <c r="J16" s="128">
        <f>J17+J19</f>
        <v>0</v>
      </c>
      <c r="K16" s="128">
        <f>K17+K19</f>
        <v>0</v>
      </c>
      <c r="L16" s="122"/>
    </row>
    <row r="17" spans="1:17" hidden="1">
      <c r="A17" s="129" t="s">
        <v>19</v>
      </c>
      <c r="B17" s="130">
        <v>1</v>
      </c>
      <c r="C17" s="130">
        <v>2</v>
      </c>
      <c r="D17" s="130">
        <v>0</v>
      </c>
      <c r="E17" s="130">
        <v>0</v>
      </c>
      <c r="F17" s="130">
        <v>0</v>
      </c>
      <c r="G17" s="131">
        <v>0</v>
      </c>
      <c r="H17" s="132">
        <v>700</v>
      </c>
      <c r="I17" s="133" t="s">
        <v>10</v>
      </c>
      <c r="J17" s="134">
        <f>J18</f>
        <v>0</v>
      </c>
      <c r="K17" s="134">
        <f>K18</f>
        <v>0</v>
      </c>
      <c r="L17" s="135"/>
    </row>
    <row r="18" spans="1:17" ht="31.5" hidden="1">
      <c r="A18" s="129" t="s">
        <v>19</v>
      </c>
      <c r="B18" s="130">
        <v>1</v>
      </c>
      <c r="C18" s="130">
        <v>2</v>
      </c>
      <c r="D18" s="130">
        <v>0</v>
      </c>
      <c r="E18" s="130">
        <v>0</v>
      </c>
      <c r="F18" s="130">
        <v>5</v>
      </c>
      <c r="G18" s="131">
        <v>0</v>
      </c>
      <c r="H18" s="132">
        <v>710</v>
      </c>
      <c r="I18" s="133" t="s">
        <v>11</v>
      </c>
      <c r="J18" s="134"/>
      <c r="K18" s="134"/>
    </row>
    <row r="19" spans="1:17" ht="31.5" hidden="1">
      <c r="A19" s="136" t="s">
        <v>19</v>
      </c>
      <c r="B19" s="137">
        <v>1</v>
      </c>
      <c r="C19" s="137">
        <v>2</v>
      </c>
      <c r="D19" s="137">
        <v>0</v>
      </c>
      <c r="E19" s="137">
        <v>0</v>
      </c>
      <c r="F19" s="137">
        <v>0</v>
      </c>
      <c r="G19" s="138">
        <v>0</v>
      </c>
      <c r="H19" s="139">
        <v>800</v>
      </c>
      <c r="I19" s="140" t="s">
        <v>30</v>
      </c>
      <c r="J19" s="141">
        <f>J20</f>
        <v>0</v>
      </c>
      <c r="K19" s="141">
        <f>K20</f>
        <v>0</v>
      </c>
    </row>
    <row r="20" spans="1:17" ht="31.5" hidden="1">
      <c r="A20" s="136" t="s">
        <v>19</v>
      </c>
      <c r="B20" s="137">
        <v>1</v>
      </c>
      <c r="C20" s="137">
        <v>2</v>
      </c>
      <c r="D20" s="137">
        <v>0</v>
      </c>
      <c r="E20" s="137">
        <v>0</v>
      </c>
      <c r="F20" s="137">
        <v>5</v>
      </c>
      <c r="G20" s="138">
        <v>0</v>
      </c>
      <c r="H20" s="139">
        <v>810</v>
      </c>
      <c r="I20" s="140" t="s">
        <v>31</v>
      </c>
      <c r="J20" s="141"/>
      <c r="K20" s="141">
        <v>0</v>
      </c>
    </row>
    <row r="21" spans="1:17" s="148" customFormat="1" ht="31.5" hidden="1">
      <c r="A21" s="142" t="s">
        <v>19</v>
      </c>
      <c r="B21" s="143">
        <v>1</v>
      </c>
      <c r="C21" s="143">
        <v>3</v>
      </c>
      <c r="D21" s="143">
        <v>0</v>
      </c>
      <c r="E21" s="143">
        <v>0</v>
      </c>
      <c r="F21" s="143">
        <v>0</v>
      </c>
      <c r="G21" s="144">
        <v>0</v>
      </c>
      <c r="H21" s="145">
        <v>0</v>
      </c>
      <c r="I21" s="146" t="s">
        <v>12</v>
      </c>
      <c r="J21" s="147">
        <f>J25+J23</f>
        <v>0</v>
      </c>
      <c r="K21" s="147">
        <f>K25+K23</f>
        <v>0</v>
      </c>
    </row>
    <row r="22" spans="1:17" s="151" customFormat="1" ht="31.5" hidden="1">
      <c r="A22" s="149" t="s">
        <v>19</v>
      </c>
      <c r="B22" s="130">
        <v>1</v>
      </c>
      <c r="C22" s="130">
        <v>3</v>
      </c>
      <c r="D22" s="130">
        <v>1</v>
      </c>
      <c r="E22" s="130">
        <v>0</v>
      </c>
      <c r="F22" s="130">
        <v>0</v>
      </c>
      <c r="G22" s="131">
        <v>0</v>
      </c>
      <c r="H22" s="150">
        <v>0</v>
      </c>
      <c r="I22" s="133" t="s">
        <v>49</v>
      </c>
      <c r="J22" s="134">
        <f>J25+J23</f>
        <v>0</v>
      </c>
      <c r="K22" s="134">
        <f>K23+K25</f>
        <v>0</v>
      </c>
    </row>
    <row r="23" spans="1:17" ht="31.5" hidden="1">
      <c r="A23" s="129" t="s">
        <v>19</v>
      </c>
      <c r="B23" s="130">
        <v>1</v>
      </c>
      <c r="C23" s="130">
        <v>3</v>
      </c>
      <c r="D23" s="130">
        <v>1</v>
      </c>
      <c r="E23" s="130">
        <v>0</v>
      </c>
      <c r="F23" s="130">
        <v>0</v>
      </c>
      <c r="G23" s="131">
        <v>0</v>
      </c>
      <c r="H23" s="132">
        <v>700</v>
      </c>
      <c r="I23" s="133" t="s">
        <v>13</v>
      </c>
      <c r="J23" s="152">
        <f>J24</f>
        <v>0</v>
      </c>
      <c r="K23" s="152">
        <f>K24</f>
        <v>0</v>
      </c>
    </row>
    <row r="24" spans="1:17" ht="31.5" hidden="1">
      <c r="A24" s="129" t="s">
        <v>19</v>
      </c>
      <c r="B24" s="130">
        <v>1</v>
      </c>
      <c r="C24" s="130">
        <v>3</v>
      </c>
      <c r="D24" s="130">
        <v>1</v>
      </c>
      <c r="E24" s="130">
        <v>0</v>
      </c>
      <c r="F24" s="130">
        <v>5</v>
      </c>
      <c r="G24" s="131">
        <v>0</v>
      </c>
      <c r="H24" s="132">
        <v>710</v>
      </c>
      <c r="I24" s="133" t="s">
        <v>26</v>
      </c>
      <c r="J24" s="134"/>
      <c r="K24" s="134"/>
    </row>
    <row r="25" spans="1:17" ht="31.5" hidden="1">
      <c r="A25" s="129" t="s">
        <v>19</v>
      </c>
      <c r="B25" s="137">
        <v>1</v>
      </c>
      <c r="C25" s="137">
        <v>3</v>
      </c>
      <c r="D25" s="137">
        <v>1</v>
      </c>
      <c r="E25" s="137">
        <v>0</v>
      </c>
      <c r="F25" s="137">
        <v>0</v>
      </c>
      <c r="G25" s="138">
        <v>0</v>
      </c>
      <c r="H25" s="139">
        <v>800</v>
      </c>
      <c r="I25" s="140" t="s">
        <v>14</v>
      </c>
      <c r="J25" s="134">
        <f>J26</f>
        <v>0</v>
      </c>
      <c r="K25" s="134">
        <f>K26</f>
        <v>0</v>
      </c>
    </row>
    <row r="26" spans="1:17" ht="31.5" hidden="1">
      <c r="A26" s="136" t="s">
        <v>19</v>
      </c>
      <c r="B26" s="137">
        <v>1</v>
      </c>
      <c r="C26" s="137">
        <v>3</v>
      </c>
      <c r="D26" s="137">
        <v>1</v>
      </c>
      <c r="E26" s="137">
        <v>0</v>
      </c>
      <c r="F26" s="137">
        <v>5</v>
      </c>
      <c r="G26" s="138">
        <v>0</v>
      </c>
      <c r="H26" s="139">
        <v>810</v>
      </c>
      <c r="I26" s="140" t="s">
        <v>27</v>
      </c>
      <c r="J26" s="153"/>
      <c r="K26" s="153"/>
    </row>
    <row r="27" spans="1:17" s="148" customFormat="1" ht="20.25" customHeight="1">
      <c r="A27" s="142" t="s">
        <v>19</v>
      </c>
      <c r="B27" s="143">
        <v>1</v>
      </c>
      <c r="C27" s="143">
        <v>5</v>
      </c>
      <c r="D27" s="143">
        <v>0</v>
      </c>
      <c r="E27" s="143">
        <v>0</v>
      </c>
      <c r="F27" s="143">
        <v>0</v>
      </c>
      <c r="G27" s="144">
        <v>0</v>
      </c>
      <c r="H27" s="154">
        <v>0</v>
      </c>
      <c r="I27" s="155" t="s">
        <v>34</v>
      </c>
      <c r="J27" s="156">
        <f>J28+J32</f>
        <v>20000</v>
      </c>
      <c r="K27" s="156">
        <f>K28+K32</f>
        <v>20000</v>
      </c>
      <c r="L27" s="157" t="e">
        <f>-L30+L35</f>
        <v>#REF!</v>
      </c>
      <c r="M27" s="157"/>
      <c r="N27" s="158"/>
      <c r="O27" s="158"/>
    </row>
    <row r="28" spans="1:17" ht="19.5" customHeight="1">
      <c r="A28" s="129" t="s">
        <v>19</v>
      </c>
      <c r="B28" s="130">
        <v>1</v>
      </c>
      <c r="C28" s="130">
        <v>5</v>
      </c>
      <c r="D28" s="130">
        <v>0</v>
      </c>
      <c r="E28" s="130">
        <v>0</v>
      </c>
      <c r="F28" s="130">
        <v>0</v>
      </c>
      <c r="G28" s="131">
        <v>0</v>
      </c>
      <c r="H28" s="132">
        <v>500</v>
      </c>
      <c r="I28" s="159" t="s">
        <v>3</v>
      </c>
      <c r="J28" s="160">
        <f t="shared" ref="J28:K30" si="0">J29</f>
        <v>-1483419.3</v>
      </c>
      <c r="K28" s="160">
        <f t="shared" si="0"/>
        <v>-1508796.4000000001</v>
      </c>
      <c r="L28" s="161"/>
      <c r="M28" s="162"/>
    </row>
    <row r="29" spans="1:17" ht="18" customHeight="1">
      <c r="A29" s="129" t="s">
        <v>19</v>
      </c>
      <c r="B29" s="130">
        <v>1</v>
      </c>
      <c r="C29" s="130">
        <v>5</v>
      </c>
      <c r="D29" s="130">
        <v>2</v>
      </c>
      <c r="E29" s="130">
        <v>0</v>
      </c>
      <c r="F29" s="130">
        <v>0</v>
      </c>
      <c r="G29" s="131">
        <v>0</v>
      </c>
      <c r="H29" s="132">
        <v>500</v>
      </c>
      <c r="I29" s="159" t="s">
        <v>4</v>
      </c>
      <c r="J29" s="160">
        <f t="shared" si="0"/>
        <v>-1483419.3</v>
      </c>
      <c r="K29" s="160">
        <f t="shared" si="0"/>
        <v>-1508796.4000000001</v>
      </c>
      <c r="L29" s="161"/>
      <c r="M29" s="162"/>
    </row>
    <row r="30" spans="1:17">
      <c r="A30" s="129" t="s">
        <v>19</v>
      </c>
      <c r="B30" s="130">
        <v>1</v>
      </c>
      <c r="C30" s="130">
        <v>5</v>
      </c>
      <c r="D30" s="130">
        <v>2</v>
      </c>
      <c r="E30" s="130">
        <v>1</v>
      </c>
      <c r="F30" s="130">
        <v>0</v>
      </c>
      <c r="G30" s="131">
        <v>0</v>
      </c>
      <c r="H30" s="132">
        <v>510</v>
      </c>
      <c r="I30" s="159" t="s">
        <v>5</v>
      </c>
      <c r="J30" s="160">
        <f t="shared" si="0"/>
        <v>-1483419.3</v>
      </c>
      <c r="K30" s="160">
        <f t="shared" si="0"/>
        <v>-1508796.4000000001</v>
      </c>
      <c r="L30" s="161" t="e">
        <f>L31+L32+L33+L34</f>
        <v>#REF!</v>
      </c>
      <c r="M30" s="162"/>
    </row>
    <row r="31" spans="1:17" ht="17.25" customHeight="1">
      <c r="A31" s="129" t="s">
        <v>19</v>
      </c>
      <c r="B31" s="130">
        <v>1</v>
      </c>
      <c r="C31" s="130">
        <v>5</v>
      </c>
      <c r="D31" s="130">
        <v>2</v>
      </c>
      <c r="E31" s="130">
        <v>1</v>
      </c>
      <c r="F31" s="130">
        <v>5</v>
      </c>
      <c r="G31" s="131">
        <v>0</v>
      </c>
      <c r="H31" s="132">
        <v>510</v>
      </c>
      <c r="I31" s="133" t="s">
        <v>7</v>
      </c>
      <c r="J31" s="134">
        <f>-1463674.6-4714.2-2700-0.1-12330.4</f>
        <v>-1483419.3</v>
      </c>
      <c r="K31" s="134">
        <f>-1490989.8-5476.1-0.1-12330.4</f>
        <v>-1508796.4000000001</v>
      </c>
      <c r="L31" s="163">
        <v>1174367.1000000001</v>
      </c>
      <c r="M31" s="162"/>
      <c r="N31" s="135"/>
      <c r="O31" s="135"/>
      <c r="P31" s="135"/>
      <c r="Q31" s="135"/>
    </row>
    <row r="32" spans="1:17" ht="17.25" customHeight="1">
      <c r="A32" s="129" t="s">
        <v>19</v>
      </c>
      <c r="B32" s="130">
        <v>1</v>
      </c>
      <c r="C32" s="130">
        <v>5</v>
      </c>
      <c r="D32" s="130">
        <v>0</v>
      </c>
      <c r="E32" s="130">
        <v>0</v>
      </c>
      <c r="F32" s="130">
        <v>0</v>
      </c>
      <c r="G32" s="131">
        <v>0</v>
      </c>
      <c r="H32" s="132">
        <v>600</v>
      </c>
      <c r="I32" s="133" t="s">
        <v>6</v>
      </c>
      <c r="J32" s="134">
        <f t="shared" ref="J32:K34" si="1">J33</f>
        <v>1503419.3</v>
      </c>
      <c r="K32" s="134">
        <f>K33</f>
        <v>1528796.4000000001</v>
      </c>
      <c r="L32" s="161" t="e">
        <f>#REF!</f>
        <v>#REF!</v>
      </c>
      <c r="M32" s="162"/>
      <c r="N32" s="135"/>
      <c r="O32" s="135"/>
      <c r="P32" s="135"/>
      <c r="Q32" s="135"/>
    </row>
    <row r="33" spans="1:17" ht="19.5" customHeight="1">
      <c r="A33" s="129" t="s">
        <v>19</v>
      </c>
      <c r="B33" s="130">
        <v>1</v>
      </c>
      <c r="C33" s="130">
        <v>5</v>
      </c>
      <c r="D33" s="130">
        <v>2</v>
      </c>
      <c r="E33" s="130">
        <v>0</v>
      </c>
      <c r="F33" s="130">
        <v>0</v>
      </c>
      <c r="G33" s="131">
        <v>0</v>
      </c>
      <c r="H33" s="132">
        <v>600</v>
      </c>
      <c r="I33" s="133" t="s">
        <v>0</v>
      </c>
      <c r="J33" s="134">
        <f t="shared" si="1"/>
        <v>1503419.3</v>
      </c>
      <c r="K33" s="134">
        <f t="shared" si="1"/>
        <v>1528796.4000000001</v>
      </c>
      <c r="L33" s="161" t="e">
        <f>#REF!</f>
        <v>#REF!</v>
      </c>
      <c r="M33" s="162"/>
      <c r="N33" s="135"/>
      <c r="O33" s="135"/>
      <c r="P33" s="135"/>
      <c r="Q33" s="135"/>
    </row>
    <row r="34" spans="1:17" ht="17.25" customHeight="1">
      <c r="A34" s="129" t="s">
        <v>19</v>
      </c>
      <c r="B34" s="130">
        <v>1</v>
      </c>
      <c r="C34" s="130">
        <v>5</v>
      </c>
      <c r="D34" s="130">
        <v>2</v>
      </c>
      <c r="E34" s="130">
        <v>1</v>
      </c>
      <c r="F34" s="130">
        <v>0</v>
      </c>
      <c r="G34" s="131">
        <v>0</v>
      </c>
      <c r="H34" s="132">
        <v>610</v>
      </c>
      <c r="I34" s="133" t="s">
        <v>1</v>
      </c>
      <c r="J34" s="134">
        <f t="shared" si="1"/>
        <v>1503419.3</v>
      </c>
      <c r="K34" s="134">
        <f>K35</f>
        <v>1528796.4000000001</v>
      </c>
      <c r="L34" s="162" t="e">
        <f>#REF!</f>
        <v>#REF!</v>
      </c>
      <c r="M34" s="162"/>
      <c r="N34" s="135"/>
      <c r="O34" s="135"/>
      <c r="P34" s="135"/>
      <c r="Q34" s="135"/>
    </row>
    <row r="35" spans="1:17" ht="20.25" customHeight="1">
      <c r="A35" s="129" t="s">
        <v>19</v>
      </c>
      <c r="B35" s="130">
        <v>1</v>
      </c>
      <c r="C35" s="130">
        <v>5</v>
      </c>
      <c r="D35" s="130">
        <v>2</v>
      </c>
      <c r="E35" s="130">
        <v>1</v>
      </c>
      <c r="F35" s="130">
        <v>5</v>
      </c>
      <c r="G35" s="131">
        <v>0</v>
      </c>
      <c r="H35" s="132">
        <v>610</v>
      </c>
      <c r="I35" s="133" t="s">
        <v>2</v>
      </c>
      <c r="J35" s="134">
        <f>1483674.6+4714.2+2700+0.1+12330.4</f>
        <v>1503419.3</v>
      </c>
      <c r="K35" s="134">
        <f>1510989.8+5476.1+0.1+12330.4</f>
        <v>1528796.4000000001</v>
      </c>
      <c r="L35" s="161" t="e">
        <f>-#REF!+L40</f>
        <v>#REF!</v>
      </c>
      <c r="M35" s="162"/>
      <c r="N35" s="135"/>
      <c r="O35" s="135"/>
      <c r="P35" s="135"/>
      <c r="Q35" s="135"/>
    </row>
    <row r="36" spans="1:17" s="123" customFormat="1" hidden="1">
      <c r="A36" s="117" t="s">
        <v>19</v>
      </c>
      <c r="B36" s="164">
        <v>1</v>
      </c>
      <c r="C36" s="164">
        <v>6</v>
      </c>
      <c r="D36" s="164">
        <v>0</v>
      </c>
      <c r="E36" s="164">
        <v>0</v>
      </c>
      <c r="F36" s="164">
        <v>0</v>
      </c>
      <c r="G36" s="165">
        <v>0</v>
      </c>
      <c r="H36" s="166">
        <v>0</v>
      </c>
      <c r="I36" s="167" t="s">
        <v>15</v>
      </c>
      <c r="J36" s="203">
        <f>J37+J42</f>
        <v>0</v>
      </c>
      <c r="K36" s="203">
        <f>K37+K42</f>
        <v>0</v>
      </c>
      <c r="L36" s="162" t="e">
        <f>-#REF!</f>
        <v>#REF!</v>
      </c>
      <c r="M36" s="168"/>
    </row>
    <row r="37" spans="1:17" s="123" customFormat="1" hidden="1">
      <c r="A37" s="117" t="s">
        <v>19</v>
      </c>
      <c r="B37" s="124">
        <v>1</v>
      </c>
      <c r="C37" s="124">
        <v>6</v>
      </c>
      <c r="D37" s="124">
        <v>4</v>
      </c>
      <c r="E37" s="124">
        <v>0</v>
      </c>
      <c r="F37" s="124">
        <v>0</v>
      </c>
      <c r="G37" s="125">
        <v>0</v>
      </c>
      <c r="H37" s="169">
        <v>0</v>
      </c>
      <c r="I37" s="170" t="s">
        <v>33</v>
      </c>
      <c r="J37" s="203">
        <f>J38</f>
        <v>0</v>
      </c>
      <c r="K37" s="203">
        <f>K39</f>
        <v>0</v>
      </c>
      <c r="L37" s="171" t="e">
        <f>-#REF!</f>
        <v>#REF!</v>
      </c>
      <c r="M37" s="168" t="e">
        <f>L39+L37+L36+#REF!</f>
        <v>#REF!</v>
      </c>
    </row>
    <row r="38" spans="1:17" s="123" customFormat="1" ht="31.5" hidden="1">
      <c r="A38" s="149" t="s">
        <v>19</v>
      </c>
      <c r="B38" s="130">
        <v>1</v>
      </c>
      <c r="C38" s="130">
        <v>6</v>
      </c>
      <c r="D38" s="130">
        <v>4</v>
      </c>
      <c r="E38" s="130">
        <v>1</v>
      </c>
      <c r="F38" s="130">
        <v>0</v>
      </c>
      <c r="G38" s="131">
        <v>0</v>
      </c>
      <c r="H38" s="150">
        <v>0</v>
      </c>
      <c r="I38" s="133" t="s">
        <v>20</v>
      </c>
      <c r="J38" s="160">
        <f>J39</f>
        <v>0</v>
      </c>
      <c r="K38" s="160">
        <f>K39</f>
        <v>0</v>
      </c>
      <c r="L38" s="171"/>
      <c r="M38" s="168"/>
    </row>
    <row r="39" spans="1:17" ht="63" hidden="1">
      <c r="A39" s="129" t="s">
        <v>19</v>
      </c>
      <c r="B39" s="137">
        <v>1</v>
      </c>
      <c r="C39" s="137">
        <v>6</v>
      </c>
      <c r="D39" s="137">
        <v>4</v>
      </c>
      <c r="E39" s="137">
        <v>1</v>
      </c>
      <c r="F39" s="137">
        <v>0</v>
      </c>
      <c r="G39" s="138">
        <v>0</v>
      </c>
      <c r="H39" s="172">
        <v>800</v>
      </c>
      <c r="I39" s="173" t="s">
        <v>21</v>
      </c>
      <c r="J39" s="134">
        <f>J40</f>
        <v>0</v>
      </c>
      <c r="K39" s="134">
        <f>K40</f>
        <v>0</v>
      </c>
      <c r="L39" s="171" t="e">
        <f>-#REF!</f>
        <v>#REF!</v>
      </c>
      <c r="M39" s="174"/>
    </row>
    <row r="40" spans="1:17" ht="63" hidden="1">
      <c r="A40" s="129" t="s">
        <v>19</v>
      </c>
      <c r="B40" s="130">
        <v>1</v>
      </c>
      <c r="C40" s="130">
        <v>6</v>
      </c>
      <c r="D40" s="130">
        <v>4</v>
      </c>
      <c r="E40" s="130">
        <v>1</v>
      </c>
      <c r="F40" s="130">
        <v>5</v>
      </c>
      <c r="G40" s="131">
        <v>0</v>
      </c>
      <c r="H40" s="150">
        <v>810</v>
      </c>
      <c r="I40" s="175" t="s">
        <v>28</v>
      </c>
      <c r="J40" s="134"/>
      <c r="K40" s="134"/>
      <c r="L40" s="176">
        <v>48162.2</v>
      </c>
      <c r="M40" s="162"/>
    </row>
    <row r="41" spans="1:17" hidden="1">
      <c r="A41" s="136"/>
      <c r="B41" s="137"/>
      <c r="C41" s="137"/>
      <c r="D41" s="137"/>
      <c r="E41" s="137"/>
      <c r="F41" s="137"/>
      <c r="G41" s="138"/>
      <c r="H41" s="172"/>
      <c r="I41" s="173"/>
      <c r="J41" s="204"/>
      <c r="K41" s="204"/>
    </row>
    <row r="42" spans="1:17" s="123" customFormat="1" ht="31.5" hidden="1">
      <c r="A42" s="117" t="s">
        <v>19</v>
      </c>
      <c r="B42" s="177">
        <v>1</v>
      </c>
      <c r="C42" s="177">
        <v>6</v>
      </c>
      <c r="D42" s="177">
        <v>5</v>
      </c>
      <c r="E42" s="177">
        <v>0</v>
      </c>
      <c r="F42" s="177">
        <v>0</v>
      </c>
      <c r="G42" s="178">
        <v>0</v>
      </c>
      <c r="H42" s="179">
        <v>0</v>
      </c>
      <c r="I42" s="180" t="s">
        <v>22</v>
      </c>
      <c r="J42" s="205">
        <f>J43</f>
        <v>0</v>
      </c>
      <c r="K42" s="205">
        <f>K43</f>
        <v>0</v>
      </c>
      <c r="L42" s="122"/>
    </row>
    <row r="43" spans="1:17" s="123" customFormat="1" ht="31.5" hidden="1">
      <c r="A43" s="129" t="s">
        <v>19</v>
      </c>
      <c r="B43" s="181">
        <v>1</v>
      </c>
      <c r="C43" s="181">
        <v>6</v>
      </c>
      <c r="D43" s="181">
        <v>5</v>
      </c>
      <c r="E43" s="181">
        <v>0</v>
      </c>
      <c r="F43" s="181">
        <v>0</v>
      </c>
      <c r="G43" s="182">
        <v>0</v>
      </c>
      <c r="H43" s="183">
        <v>600</v>
      </c>
      <c r="I43" s="184" t="s">
        <v>23</v>
      </c>
      <c r="J43" s="206">
        <f>J44</f>
        <v>0</v>
      </c>
      <c r="K43" s="206">
        <f>K44</f>
        <v>0</v>
      </c>
    </row>
    <row r="44" spans="1:17" s="123" customFormat="1" ht="31.5" hidden="1">
      <c r="A44" s="129" t="s">
        <v>19</v>
      </c>
      <c r="B44" s="181">
        <v>1</v>
      </c>
      <c r="C44" s="181">
        <v>6</v>
      </c>
      <c r="D44" s="181">
        <v>5</v>
      </c>
      <c r="E44" s="181">
        <v>1</v>
      </c>
      <c r="F44" s="181">
        <v>5</v>
      </c>
      <c r="G44" s="182">
        <v>0</v>
      </c>
      <c r="H44" s="183">
        <v>640</v>
      </c>
      <c r="I44" s="184" t="s">
        <v>25</v>
      </c>
      <c r="J44" s="207"/>
      <c r="K44" s="207"/>
    </row>
    <row r="45" spans="1:17">
      <c r="A45" s="185"/>
      <c r="B45" s="109"/>
      <c r="C45" s="109"/>
      <c r="D45" s="109"/>
      <c r="E45" s="109"/>
      <c r="F45" s="109"/>
      <c r="G45" s="109"/>
      <c r="H45" s="109"/>
      <c r="I45" s="186"/>
      <c r="J45" s="208"/>
      <c r="K45" s="209"/>
    </row>
    <row r="46" spans="1:17">
      <c r="A46" s="185"/>
      <c r="B46" s="109"/>
      <c r="C46" s="109"/>
      <c r="D46" s="109"/>
      <c r="E46" s="109"/>
      <c r="F46" s="109"/>
      <c r="G46" s="109"/>
      <c r="H46" s="109"/>
      <c r="I46" s="187"/>
      <c r="J46" s="208"/>
      <c r="K46" s="209"/>
    </row>
    <row r="47" spans="1:17">
      <c r="A47" s="185"/>
      <c r="B47" s="188"/>
      <c r="C47" s="188"/>
      <c r="D47" s="188"/>
      <c r="E47" s="188"/>
      <c r="F47" s="188"/>
      <c r="G47" s="189"/>
      <c r="H47" s="190"/>
      <c r="I47" s="191"/>
      <c r="J47" s="208"/>
      <c r="K47" s="209"/>
    </row>
    <row r="48" spans="1:17">
      <c r="A48" s="185"/>
      <c r="B48" s="188"/>
      <c r="C48" s="188"/>
      <c r="D48" s="188"/>
      <c r="E48" s="188"/>
      <c r="F48" s="188"/>
      <c r="G48" s="189"/>
      <c r="H48" s="190"/>
      <c r="I48" s="191"/>
      <c r="J48" s="208"/>
      <c r="K48" s="209"/>
    </row>
    <row r="49" spans="1:14">
      <c r="A49" s="185"/>
      <c r="B49" s="188"/>
      <c r="C49" s="188"/>
      <c r="D49" s="188"/>
      <c r="E49" s="188"/>
      <c r="F49" s="188"/>
      <c r="G49" s="189"/>
      <c r="H49" s="190"/>
      <c r="I49" s="191"/>
      <c r="J49" s="208"/>
      <c r="K49" s="209"/>
    </row>
    <row r="50" spans="1:14">
      <c r="A50" s="185"/>
      <c r="I50" s="187"/>
      <c r="J50" s="208"/>
      <c r="K50" s="209"/>
    </row>
    <row r="51" spans="1:14">
      <c r="A51" s="185"/>
      <c r="I51" s="191"/>
      <c r="J51" s="209"/>
      <c r="K51" s="209"/>
      <c r="L51" s="115"/>
      <c r="M51" s="115"/>
      <c r="N51" s="115"/>
    </row>
    <row r="52" spans="1:14">
      <c r="A52" s="185"/>
      <c r="I52" s="195"/>
      <c r="J52" s="210"/>
      <c r="K52" s="209"/>
      <c r="L52" s="115"/>
      <c r="M52" s="115"/>
      <c r="N52" s="115"/>
    </row>
    <row r="53" spans="1:14">
      <c r="A53" s="185"/>
      <c r="I53" s="196"/>
      <c r="J53" s="210"/>
      <c r="K53" s="210"/>
      <c r="L53" s="115"/>
      <c r="M53" s="115"/>
      <c r="N53" s="115"/>
    </row>
    <row r="54" spans="1:14">
      <c r="A54" s="185"/>
      <c r="I54" s="196"/>
      <c r="J54" s="209"/>
      <c r="K54" s="209"/>
      <c r="L54" s="115"/>
      <c r="M54" s="115"/>
      <c r="N54" s="115"/>
    </row>
    <row r="55" spans="1:14">
      <c r="A55" s="185"/>
      <c r="I55" s="196"/>
      <c r="J55" s="209"/>
      <c r="K55" s="209"/>
      <c r="L55" s="115"/>
      <c r="M55" s="115"/>
      <c r="N55" s="115"/>
    </row>
    <row r="56" spans="1:14">
      <c r="A56" s="185"/>
      <c r="I56" s="196"/>
      <c r="J56" s="209"/>
      <c r="K56" s="209"/>
      <c r="L56" s="115"/>
      <c r="M56" s="115"/>
      <c r="N56" s="115"/>
    </row>
    <row r="57" spans="1:14">
      <c r="A57" s="185"/>
      <c r="I57" s="196"/>
      <c r="J57" s="209"/>
      <c r="K57" s="209"/>
      <c r="L57" s="115"/>
      <c r="M57" s="115"/>
      <c r="N57" s="115"/>
    </row>
    <row r="58" spans="1:14">
      <c r="A58" s="185"/>
      <c r="I58" s="196"/>
      <c r="J58" s="209"/>
      <c r="K58" s="209"/>
      <c r="L58" s="115"/>
      <c r="M58" s="115"/>
      <c r="N58" s="115"/>
    </row>
    <row r="59" spans="1:14">
      <c r="A59" s="185"/>
      <c r="I59" s="196"/>
      <c r="J59" s="209"/>
      <c r="K59" s="209"/>
      <c r="L59" s="115"/>
      <c r="M59" s="115"/>
      <c r="N59" s="115"/>
    </row>
    <row r="60" spans="1:14">
      <c r="A60" s="185"/>
      <c r="I60" s="196"/>
      <c r="J60" s="209"/>
      <c r="K60" s="209"/>
      <c r="L60" s="115"/>
      <c r="M60" s="115"/>
      <c r="N60" s="115"/>
    </row>
    <row r="61" spans="1:14">
      <c r="A61" s="185"/>
      <c r="I61" s="196"/>
      <c r="J61" s="209"/>
      <c r="K61" s="209"/>
      <c r="L61" s="115"/>
      <c r="M61" s="115"/>
      <c r="N61" s="115"/>
    </row>
    <row r="62" spans="1:14">
      <c r="A62" s="185"/>
      <c r="J62" s="208"/>
      <c r="K62" s="208"/>
    </row>
    <row r="63" spans="1:14">
      <c r="A63" s="185"/>
      <c r="J63" s="208"/>
      <c r="K63" s="208"/>
    </row>
    <row r="64" spans="1:14">
      <c r="A64" s="185"/>
      <c r="J64" s="208"/>
      <c r="K64" s="208"/>
    </row>
    <row r="65" spans="1:11">
      <c r="A65" s="185"/>
      <c r="J65" s="208"/>
      <c r="K65" s="208"/>
    </row>
    <row r="66" spans="1:11">
      <c r="A66" s="185"/>
      <c r="J66" s="208"/>
      <c r="K66" s="208"/>
    </row>
    <row r="67" spans="1:11">
      <c r="A67" s="185"/>
      <c r="J67" s="208"/>
      <c r="K67" s="208"/>
    </row>
    <row r="68" spans="1:11">
      <c r="A68" s="185"/>
      <c r="J68" s="208"/>
      <c r="K68" s="208"/>
    </row>
    <row r="69" spans="1:11">
      <c r="A69" s="185"/>
      <c r="J69" s="208"/>
      <c r="K69" s="208"/>
    </row>
    <row r="70" spans="1:11">
      <c r="A70" s="185"/>
    </row>
    <row r="71" spans="1:11">
      <c r="A71" s="185"/>
    </row>
    <row r="72" spans="1:11">
      <c r="A72" s="185"/>
    </row>
    <row r="73" spans="1:11">
      <c r="A73" s="185"/>
    </row>
    <row r="74" spans="1:11">
      <c r="A74" s="185"/>
    </row>
    <row r="75" spans="1:11">
      <c r="A75" s="185"/>
    </row>
    <row r="76" spans="1:11">
      <c r="A76" s="185"/>
    </row>
    <row r="77" spans="1:11">
      <c r="A77" s="185"/>
    </row>
    <row r="78" spans="1:11">
      <c r="A78" s="185"/>
    </row>
    <row r="79" spans="1:11">
      <c r="A79" s="185"/>
    </row>
    <row r="80" spans="1:11">
      <c r="A80" s="185"/>
    </row>
    <row r="81" spans="1:1">
      <c r="A81" s="185"/>
    </row>
    <row r="82" spans="1:1">
      <c r="A82" s="185"/>
    </row>
    <row r="83" spans="1:1">
      <c r="A83" s="185"/>
    </row>
    <row r="84" spans="1:1">
      <c r="A84" s="185"/>
    </row>
    <row r="85" spans="1:1">
      <c r="A85" s="185"/>
    </row>
    <row r="86" spans="1:1">
      <c r="A86" s="185"/>
    </row>
    <row r="87" spans="1:1">
      <c r="A87" s="185"/>
    </row>
    <row r="88" spans="1:1">
      <c r="A88" s="185"/>
    </row>
    <row r="89" spans="1:1">
      <c r="A89" s="185"/>
    </row>
    <row r="90" spans="1:1">
      <c r="A90" s="185"/>
    </row>
    <row r="91" spans="1:1">
      <c r="A91" s="185"/>
    </row>
    <row r="92" spans="1:1">
      <c r="A92" s="185"/>
    </row>
    <row r="93" spans="1:1">
      <c r="A93" s="185"/>
    </row>
    <row r="94" spans="1:1">
      <c r="A94" s="185"/>
    </row>
    <row r="95" spans="1:1">
      <c r="A95" s="185"/>
    </row>
    <row r="96" spans="1:1">
      <c r="A96" s="185"/>
    </row>
    <row r="97" spans="1:1">
      <c r="A97" s="185"/>
    </row>
    <row r="98" spans="1:1">
      <c r="A98" s="185"/>
    </row>
    <row r="99" spans="1:1">
      <c r="A99" s="185"/>
    </row>
    <row r="100" spans="1:1">
      <c r="A100" s="185"/>
    </row>
    <row r="101" spans="1:1">
      <c r="A101" s="185"/>
    </row>
    <row r="102" spans="1:1">
      <c r="A102" s="185"/>
    </row>
    <row r="103" spans="1:1">
      <c r="A103" s="185"/>
    </row>
    <row r="104" spans="1:1">
      <c r="A104" s="185"/>
    </row>
    <row r="105" spans="1:1">
      <c r="A105" s="185"/>
    </row>
    <row r="106" spans="1:1">
      <c r="A106" s="185"/>
    </row>
    <row r="107" spans="1:1">
      <c r="A107" s="185"/>
    </row>
    <row r="108" spans="1:1">
      <c r="A108" s="185"/>
    </row>
    <row r="109" spans="1:1">
      <c r="A109" s="185"/>
    </row>
    <row r="110" spans="1:1">
      <c r="A110" s="185"/>
    </row>
    <row r="111" spans="1:1">
      <c r="A111" s="185"/>
    </row>
    <row r="112" spans="1:1">
      <c r="A112" s="185"/>
    </row>
    <row r="113" spans="1:1">
      <c r="A113" s="185"/>
    </row>
    <row r="114" spans="1:1">
      <c r="A114" s="185"/>
    </row>
    <row r="115" spans="1:1">
      <c r="A115" s="185"/>
    </row>
    <row r="116" spans="1:1">
      <c r="A116" s="185"/>
    </row>
    <row r="117" spans="1:1">
      <c r="A117" s="185"/>
    </row>
    <row r="118" spans="1:1">
      <c r="A118" s="185"/>
    </row>
    <row r="119" spans="1:1">
      <c r="A119" s="185"/>
    </row>
    <row r="120" spans="1:1">
      <c r="A120" s="185"/>
    </row>
    <row r="121" spans="1:1">
      <c r="A121" s="185"/>
    </row>
    <row r="122" spans="1:1">
      <c r="A122" s="185"/>
    </row>
    <row r="123" spans="1:1">
      <c r="A123" s="185"/>
    </row>
    <row r="124" spans="1:1">
      <c r="A124" s="185"/>
    </row>
    <row r="125" spans="1:1">
      <c r="A125" s="185"/>
    </row>
    <row r="126" spans="1:1">
      <c r="A126" s="185"/>
    </row>
    <row r="127" spans="1:1">
      <c r="A127" s="185"/>
    </row>
    <row r="128" spans="1:1">
      <c r="A128" s="185"/>
    </row>
    <row r="129" spans="1:1">
      <c r="A129" s="185"/>
    </row>
    <row r="130" spans="1:1">
      <c r="A130" s="185"/>
    </row>
    <row r="131" spans="1:1">
      <c r="A131" s="185"/>
    </row>
    <row r="132" spans="1:1">
      <c r="A132" s="185"/>
    </row>
    <row r="133" spans="1:1">
      <c r="A133" s="185"/>
    </row>
    <row r="134" spans="1:1">
      <c r="A134" s="185"/>
    </row>
    <row r="135" spans="1:1">
      <c r="A135" s="185"/>
    </row>
    <row r="136" spans="1:1">
      <c r="A136" s="185"/>
    </row>
    <row r="137" spans="1:1">
      <c r="A137" s="185"/>
    </row>
    <row r="138" spans="1:1">
      <c r="A138" s="185"/>
    </row>
    <row r="139" spans="1:1">
      <c r="A139" s="185"/>
    </row>
    <row r="140" spans="1:1">
      <c r="A140" s="185"/>
    </row>
    <row r="141" spans="1:1">
      <c r="A141" s="185"/>
    </row>
    <row r="142" spans="1:1">
      <c r="A142" s="185"/>
    </row>
    <row r="143" spans="1:1">
      <c r="A143" s="185"/>
    </row>
    <row r="144" spans="1:1">
      <c r="A144" s="185"/>
    </row>
    <row r="145" spans="1:15">
      <c r="A145" s="185"/>
    </row>
    <row r="146" spans="1:15">
      <c r="A146" s="185"/>
    </row>
    <row r="147" spans="1:15">
      <c r="A147" s="185"/>
    </row>
    <row r="148" spans="1:15">
      <c r="A148" s="185"/>
    </row>
    <row r="149" spans="1:15">
      <c r="A149" s="185"/>
    </row>
    <row r="150" spans="1:15">
      <c r="A150" s="185"/>
    </row>
    <row r="151" spans="1:15">
      <c r="A151" s="185"/>
    </row>
    <row r="152" spans="1:15">
      <c r="A152" s="185"/>
    </row>
    <row r="153" spans="1:15">
      <c r="A153" s="185"/>
    </row>
    <row r="154" spans="1:15">
      <c r="A154" s="185"/>
    </row>
    <row r="155" spans="1:15">
      <c r="A155" s="185"/>
    </row>
    <row r="156" spans="1:15" s="192" customFormat="1">
      <c r="A156" s="185"/>
      <c r="G156" s="193"/>
      <c r="H156" s="194"/>
      <c r="I156" s="197"/>
      <c r="J156" s="198"/>
      <c r="K156" s="198"/>
      <c r="L156" s="109"/>
      <c r="M156" s="109"/>
      <c r="N156" s="109"/>
      <c r="O156" s="109"/>
    </row>
    <row r="157" spans="1:15" s="192" customFormat="1">
      <c r="A157" s="185"/>
      <c r="G157" s="193"/>
      <c r="H157" s="194"/>
      <c r="I157" s="197"/>
      <c r="J157" s="198"/>
      <c r="K157" s="198"/>
      <c r="L157" s="109"/>
      <c r="M157" s="109"/>
      <c r="N157" s="109"/>
      <c r="O157" s="109"/>
    </row>
    <row r="158" spans="1:15" s="192" customFormat="1">
      <c r="A158" s="185"/>
      <c r="G158" s="193"/>
      <c r="H158" s="194"/>
      <c r="I158" s="197"/>
      <c r="J158" s="198"/>
      <c r="K158" s="198"/>
      <c r="L158" s="109"/>
      <c r="M158" s="109"/>
      <c r="N158" s="109"/>
      <c r="O158" s="109"/>
    </row>
    <row r="159" spans="1:15" s="192" customFormat="1">
      <c r="A159" s="185"/>
      <c r="G159" s="193"/>
      <c r="H159" s="194"/>
      <c r="I159" s="197"/>
      <c r="J159" s="198"/>
      <c r="K159" s="198"/>
      <c r="L159" s="109"/>
      <c r="M159" s="109"/>
      <c r="N159" s="109"/>
      <c r="O159" s="109"/>
    </row>
    <row r="160" spans="1:15" s="192" customFormat="1">
      <c r="A160" s="185"/>
      <c r="G160" s="193"/>
      <c r="H160" s="194"/>
      <c r="I160" s="197"/>
      <c r="J160" s="198"/>
      <c r="K160" s="198"/>
      <c r="L160" s="109"/>
      <c r="M160" s="109"/>
      <c r="N160" s="109"/>
      <c r="O160" s="109"/>
    </row>
    <row r="161" spans="1:15" s="192" customFormat="1">
      <c r="A161" s="185"/>
      <c r="G161" s="193"/>
      <c r="H161" s="194"/>
      <c r="I161" s="197"/>
      <c r="J161" s="198"/>
      <c r="K161" s="198"/>
      <c r="L161" s="109"/>
      <c r="M161" s="109"/>
      <c r="N161" s="109"/>
      <c r="O161" s="109"/>
    </row>
    <row r="162" spans="1:15" s="192" customFormat="1">
      <c r="A162" s="185"/>
      <c r="G162" s="193"/>
      <c r="H162" s="194"/>
      <c r="I162" s="197"/>
      <c r="J162" s="198"/>
      <c r="K162" s="198"/>
      <c r="L162" s="109"/>
      <c r="M162" s="109"/>
      <c r="N162" s="109"/>
      <c r="O162" s="109"/>
    </row>
    <row r="163" spans="1:15" s="192" customFormat="1">
      <c r="A163" s="185"/>
      <c r="G163" s="193"/>
      <c r="H163" s="194"/>
      <c r="I163" s="197"/>
      <c r="J163" s="198"/>
      <c r="K163" s="198"/>
      <c r="L163" s="109"/>
      <c r="M163" s="109"/>
      <c r="N163" s="109"/>
      <c r="O163" s="109"/>
    </row>
    <row r="164" spans="1:15" s="192" customFormat="1">
      <c r="A164" s="185"/>
      <c r="G164" s="193"/>
      <c r="H164" s="194"/>
      <c r="I164" s="197"/>
      <c r="J164" s="198"/>
      <c r="K164" s="198"/>
      <c r="L164" s="109"/>
      <c r="M164" s="109"/>
      <c r="N164" s="109"/>
      <c r="O164" s="109"/>
    </row>
    <row r="165" spans="1:15" s="192" customFormat="1">
      <c r="A165" s="185"/>
      <c r="G165" s="193"/>
      <c r="H165" s="194"/>
      <c r="I165" s="197"/>
      <c r="J165" s="198"/>
      <c r="K165" s="198"/>
      <c r="L165" s="109"/>
      <c r="M165" s="109"/>
      <c r="N165" s="109"/>
      <c r="O165" s="109"/>
    </row>
    <row r="166" spans="1:15" s="192" customFormat="1">
      <c r="A166" s="185"/>
      <c r="G166" s="193"/>
      <c r="H166" s="194"/>
      <c r="I166" s="197"/>
      <c r="J166" s="198"/>
      <c r="K166" s="198"/>
      <c r="L166" s="109"/>
      <c r="M166" s="109"/>
      <c r="N166" s="109"/>
      <c r="O166" s="109"/>
    </row>
    <row r="167" spans="1:15" s="192" customFormat="1">
      <c r="A167" s="185"/>
      <c r="G167" s="193"/>
      <c r="H167" s="194"/>
      <c r="I167" s="197"/>
      <c r="J167" s="198"/>
      <c r="K167" s="198"/>
      <c r="L167" s="109"/>
      <c r="M167" s="109"/>
      <c r="N167" s="109"/>
      <c r="O167" s="109"/>
    </row>
    <row r="168" spans="1:15" s="192" customFormat="1">
      <c r="A168" s="185"/>
      <c r="G168" s="193"/>
      <c r="H168" s="194"/>
      <c r="I168" s="197"/>
      <c r="J168" s="198"/>
      <c r="K168" s="198"/>
      <c r="L168" s="109"/>
      <c r="M168" s="109"/>
      <c r="N168" s="109"/>
      <c r="O168" s="109"/>
    </row>
    <row r="169" spans="1:15" s="192" customFormat="1">
      <c r="A169" s="185"/>
      <c r="G169" s="193"/>
      <c r="H169" s="194"/>
      <c r="I169" s="197"/>
      <c r="J169" s="198"/>
      <c r="K169" s="198"/>
      <c r="L169" s="109"/>
      <c r="M169" s="109"/>
      <c r="N169" s="109"/>
      <c r="O169" s="109"/>
    </row>
    <row r="170" spans="1:15" s="192" customFormat="1">
      <c r="A170" s="185"/>
      <c r="G170" s="193"/>
      <c r="H170" s="194"/>
      <c r="I170" s="197"/>
      <c r="J170" s="198"/>
      <c r="K170" s="198"/>
      <c r="L170" s="109"/>
      <c r="M170" s="109"/>
      <c r="N170" s="109"/>
      <c r="O170" s="109"/>
    </row>
    <row r="171" spans="1:15" s="192" customFormat="1">
      <c r="A171" s="185"/>
      <c r="G171" s="193"/>
      <c r="H171" s="194"/>
      <c r="I171" s="197"/>
      <c r="J171" s="198"/>
      <c r="K171" s="198"/>
      <c r="L171" s="109"/>
      <c r="M171" s="109"/>
      <c r="N171" s="109"/>
      <c r="O171" s="109"/>
    </row>
    <row r="172" spans="1:15" s="192" customFormat="1">
      <c r="A172" s="185"/>
      <c r="G172" s="193"/>
      <c r="H172" s="194"/>
      <c r="I172" s="197"/>
      <c r="J172" s="198"/>
      <c r="K172" s="198"/>
      <c r="L172" s="109"/>
      <c r="M172" s="109"/>
      <c r="N172" s="109"/>
      <c r="O172" s="109"/>
    </row>
    <row r="173" spans="1:15" s="192" customFormat="1">
      <c r="A173" s="185"/>
      <c r="G173" s="193"/>
      <c r="H173" s="194"/>
      <c r="I173" s="197"/>
      <c r="J173" s="198"/>
      <c r="K173" s="198"/>
      <c r="L173" s="109"/>
      <c r="M173" s="109"/>
      <c r="N173" s="109"/>
      <c r="O173" s="109"/>
    </row>
    <row r="174" spans="1:15" s="192" customFormat="1">
      <c r="A174" s="185"/>
      <c r="G174" s="193"/>
      <c r="H174" s="194"/>
      <c r="I174" s="197"/>
      <c r="J174" s="198"/>
      <c r="K174" s="198"/>
      <c r="L174" s="109"/>
      <c r="M174" s="109"/>
      <c r="N174" s="109"/>
      <c r="O174" s="109"/>
    </row>
    <row r="175" spans="1:15" s="192" customFormat="1">
      <c r="A175" s="185"/>
      <c r="G175" s="193"/>
      <c r="H175" s="194"/>
      <c r="I175" s="197"/>
      <c r="J175" s="198"/>
      <c r="K175" s="198"/>
      <c r="L175" s="109"/>
      <c r="M175" s="109"/>
      <c r="N175" s="109"/>
      <c r="O175" s="109"/>
    </row>
    <row r="176" spans="1:15" s="192" customFormat="1">
      <c r="A176" s="185"/>
      <c r="G176" s="193"/>
      <c r="H176" s="194"/>
      <c r="I176" s="197"/>
      <c r="J176" s="198"/>
      <c r="K176" s="198"/>
      <c r="L176" s="109"/>
      <c r="M176" s="109"/>
      <c r="N176" s="109"/>
      <c r="O176" s="109"/>
    </row>
    <row r="177" spans="1:15" s="192" customFormat="1">
      <c r="A177" s="185"/>
      <c r="G177" s="193"/>
      <c r="H177" s="194"/>
      <c r="I177" s="197"/>
      <c r="J177" s="198"/>
      <c r="K177" s="198"/>
      <c r="L177" s="109"/>
      <c r="M177" s="109"/>
      <c r="N177" s="109"/>
      <c r="O177" s="109"/>
    </row>
    <row r="178" spans="1:15" s="192" customFormat="1">
      <c r="A178" s="185"/>
      <c r="G178" s="193"/>
      <c r="H178" s="194"/>
      <c r="I178" s="197"/>
      <c r="J178" s="198"/>
      <c r="K178" s="198"/>
      <c r="L178" s="109"/>
      <c r="M178" s="109"/>
      <c r="N178" s="109"/>
      <c r="O178" s="109"/>
    </row>
    <row r="179" spans="1:15" s="192" customFormat="1">
      <c r="A179" s="185"/>
      <c r="G179" s="193"/>
      <c r="H179" s="194"/>
      <c r="I179" s="197"/>
      <c r="J179" s="198"/>
      <c r="K179" s="198"/>
      <c r="L179" s="109"/>
      <c r="M179" s="109"/>
      <c r="N179" s="109"/>
      <c r="O179" s="109"/>
    </row>
    <row r="180" spans="1:15" s="192" customFormat="1">
      <c r="A180" s="185"/>
      <c r="G180" s="193"/>
      <c r="H180" s="194"/>
      <c r="I180" s="197"/>
      <c r="J180" s="198"/>
      <c r="K180" s="198"/>
      <c r="L180" s="109"/>
      <c r="M180" s="109"/>
      <c r="N180" s="109"/>
      <c r="O180" s="109"/>
    </row>
    <row r="181" spans="1:15" s="192" customFormat="1">
      <c r="A181" s="185"/>
      <c r="G181" s="193"/>
      <c r="H181" s="194"/>
      <c r="I181" s="197"/>
      <c r="J181" s="198"/>
      <c r="K181" s="198"/>
      <c r="L181" s="109"/>
      <c r="M181" s="109"/>
      <c r="N181" s="109"/>
      <c r="O181" s="109"/>
    </row>
    <row r="182" spans="1:15" s="192" customFormat="1">
      <c r="A182" s="185"/>
      <c r="G182" s="193"/>
      <c r="H182" s="194"/>
      <c r="I182" s="197"/>
      <c r="J182" s="198"/>
      <c r="K182" s="198"/>
      <c r="L182" s="109"/>
      <c r="M182" s="109"/>
      <c r="N182" s="109"/>
      <c r="O182" s="109"/>
    </row>
    <row r="183" spans="1:15" s="192" customFormat="1">
      <c r="A183" s="185"/>
      <c r="G183" s="193"/>
      <c r="H183" s="194"/>
      <c r="I183" s="197"/>
      <c r="J183" s="198"/>
      <c r="K183" s="198"/>
      <c r="L183" s="109"/>
      <c r="M183" s="109"/>
      <c r="N183" s="109"/>
      <c r="O183" s="109"/>
    </row>
    <row r="184" spans="1:15" s="192" customFormat="1">
      <c r="A184" s="185"/>
      <c r="G184" s="193"/>
      <c r="H184" s="194"/>
      <c r="I184" s="197"/>
      <c r="J184" s="198"/>
      <c r="K184" s="198"/>
      <c r="L184" s="109"/>
      <c r="M184" s="109"/>
      <c r="N184" s="109"/>
      <c r="O184" s="109"/>
    </row>
    <row r="185" spans="1:15" s="192" customFormat="1">
      <c r="A185" s="185"/>
      <c r="G185" s="193"/>
      <c r="H185" s="194"/>
      <c r="I185" s="197"/>
      <c r="J185" s="198"/>
      <c r="K185" s="198"/>
      <c r="L185" s="109"/>
      <c r="M185" s="109"/>
      <c r="N185" s="109"/>
      <c r="O185" s="109"/>
    </row>
    <row r="186" spans="1:15" s="192" customFormat="1">
      <c r="A186" s="185"/>
      <c r="G186" s="193"/>
      <c r="H186" s="194"/>
      <c r="I186" s="197"/>
      <c r="J186" s="198"/>
      <c r="K186" s="198"/>
      <c r="L186" s="109"/>
      <c r="M186" s="109"/>
      <c r="N186" s="109"/>
      <c r="O186" s="109"/>
    </row>
    <row r="187" spans="1:15" s="192" customFormat="1">
      <c r="A187" s="185"/>
      <c r="G187" s="193"/>
      <c r="H187" s="194"/>
      <c r="I187" s="197"/>
      <c r="J187" s="198"/>
      <c r="K187" s="198"/>
      <c r="L187" s="109"/>
      <c r="M187" s="109"/>
      <c r="N187" s="109"/>
      <c r="O187" s="109"/>
    </row>
    <row r="188" spans="1:15" s="192" customFormat="1">
      <c r="A188" s="185"/>
      <c r="G188" s="193"/>
      <c r="H188" s="194"/>
      <c r="I188" s="197"/>
      <c r="J188" s="198"/>
      <c r="K188" s="198"/>
      <c r="L188" s="109"/>
      <c r="M188" s="109"/>
      <c r="N188" s="109"/>
      <c r="O188" s="109"/>
    </row>
    <row r="189" spans="1:15" s="192" customFormat="1">
      <c r="A189" s="185"/>
      <c r="G189" s="193"/>
      <c r="H189" s="194"/>
      <c r="I189" s="197"/>
      <c r="J189" s="198"/>
      <c r="K189" s="198"/>
      <c r="L189" s="109"/>
      <c r="M189" s="109"/>
      <c r="N189" s="109"/>
      <c r="O189" s="109"/>
    </row>
    <row r="190" spans="1:15" s="192" customFormat="1">
      <c r="A190" s="185"/>
      <c r="G190" s="193"/>
      <c r="H190" s="194"/>
      <c r="I190" s="197"/>
      <c r="J190" s="198"/>
      <c r="K190" s="198"/>
      <c r="L190" s="109"/>
      <c r="M190" s="109"/>
      <c r="N190" s="109"/>
      <c r="O190" s="109"/>
    </row>
    <row r="191" spans="1:15" s="192" customFormat="1">
      <c r="A191" s="185"/>
      <c r="G191" s="193"/>
      <c r="H191" s="194"/>
      <c r="I191" s="197"/>
      <c r="J191" s="198"/>
      <c r="K191" s="198"/>
      <c r="L191" s="109"/>
      <c r="M191" s="109"/>
      <c r="N191" s="109"/>
      <c r="O191" s="109"/>
    </row>
    <row r="192" spans="1:15" s="192" customFormat="1">
      <c r="A192" s="185"/>
      <c r="G192" s="193"/>
      <c r="H192" s="194"/>
      <c r="I192" s="197"/>
      <c r="J192" s="198"/>
      <c r="K192" s="198"/>
      <c r="L192" s="109"/>
      <c r="M192" s="109"/>
      <c r="N192" s="109"/>
      <c r="O192" s="109"/>
    </row>
    <row r="193" spans="1:15" s="192" customFormat="1">
      <c r="A193" s="185"/>
      <c r="G193" s="193"/>
      <c r="H193" s="194"/>
      <c r="I193" s="197"/>
      <c r="J193" s="198"/>
      <c r="K193" s="198"/>
      <c r="L193" s="109"/>
      <c r="M193" s="109"/>
      <c r="N193" s="109"/>
      <c r="O193" s="109"/>
    </row>
    <row r="194" spans="1:15" s="192" customFormat="1">
      <c r="A194" s="185"/>
      <c r="G194" s="193"/>
      <c r="H194" s="194"/>
      <c r="I194" s="197"/>
      <c r="J194" s="198"/>
      <c r="K194" s="198"/>
      <c r="L194" s="109"/>
      <c r="M194" s="109"/>
      <c r="N194" s="109"/>
      <c r="O194" s="109"/>
    </row>
    <row r="195" spans="1:15" s="192" customFormat="1">
      <c r="A195" s="185"/>
      <c r="G195" s="193"/>
      <c r="H195" s="194"/>
      <c r="I195" s="197"/>
      <c r="J195" s="198"/>
      <c r="K195" s="198"/>
      <c r="L195" s="109"/>
      <c r="M195" s="109"/>
      <c r="N195" s="109"/>
      <c r="O195" s="109"/>
    </row>
    <row r="196" spans="1:15" s="192" customFormat="1">
      <c r="A196" s="185"/>
      <c r="G196" s="193"/>
      <c r="H196" s="194"/>
      <c r="I196" s="197"/>
      <c r="J196" s="198"/>
      <c r="K196" s="198"/>
      <c r="L196" s="109"/>
      <c r="M196" s="109"/>
      <c r="N196" s="109"/>
      <c r="O196" s="109"/>
    </row>
    <row r="197" spans="1:15" s="192" customFormat="1">
      <c r="A197" s="185"/>
      <c r="G197" s="193"/>
      <c r="H197" s="194"/>
      <c r="I197" s="197"/>
      <c r="J197" s="198"/>
      <c r="K197" s="198"/>
      <c r="L197" s="109"/>
      <c r="M197" s="109"/>
      <c r="N197" s="109"/>
      <c r="O197" s="109"/>
    </row>
    <row r="198" spans="1:15" s="192" customFormat="1">
      <c r="A198" s="185"/>
      <c r="G198" s="193"/>
      <c r="H198" s="194"/>
      <c r="I198" s="197"/>
      <c r="J198" s="198"/>
      <c r="K198" s="198"/>
      <c r="L198" s="109"/>
      <c r="M198" s="109"/>
      <c r="N198" s="109"/>
      <c r="O198" s="109"/>
    </row>
    <row r="199" spans="1:15" s="192" customFormat="1">
      <c r="A199" s="185"/>
      <c r="G199" s="193"/>
      <c r="H199" s="194"/>
      <c r="I199" s="197"/>
      <c r="J199" s="198"/>
      <c r="K199" s="198"/>
      <c r="L199" s="109"/>
      <c r="M199" s="109"/>
      <c r="N199" s="109"/>
      <c r="O199" s="109"/>
    </row>
    <row r="200" spans="1:15" s="192" customFormat="1">
      <c r="A200" s="185"/>
      <c r="G200" s="193"/>
      <c r="H200" s="194"/>
      <c r="I200" s="197"/>
      <c r="J200" s="198"/>
      <c r="K200" s="198"/>
      <c r="L200" s="109"/>
      <c r="M200" s="109"/>
      <c r="N200" s="109"/>
      <c r="O200" s="109"/>
    </row>
    <row r="201" spans="1:15" s="192" customFormat="1">
      <c r="A201" s="185"/>
      <c r="G201" s="193"/>
      <c r="H201" s="194"/>
      <c r="I201" s="197"/>
      <c r="J201" s="198"/>
      <c r="K201" s="198"/>
      <c r="L201" s="109"/>
      <c r="M201" s="109"/>
      <c r="N201" s="109"/>
      <c r="O201" s="109"/>
    </row>
    <row r="202" spans="1:15" s="192" customFormat="1">
      <c r="A202" s="185"/>
      <c r="G202" s="193"/>
      <c r="H202" s="194"/>
      <c r="I202" s="197"/>
      <c r="J202" s="198"/>
      <c r="K202" s="198"/>
      <c r="L202" s="109"/>
      <c r="M202" s="109"/>
      <c r="N202" s="109"/>
      <c r="O202" s="109"/>
    </row>
    <row r="203" spans="1:15" s="192" customFormat="1">
      <c r="A203" s="185"/>
      <c r="G203" s="193"/>
      <c r="H203" s="194"/>
      <c r="I203" s="197"/>
      <c r="J203" s="198"/>
      <c r="K203" s="198"/>
      <c r="L203" s="109"/>
      <c r="M203" s="109"/>
      <c r="N203" s="109"/>
      <c r="O203" s="109"/>
    </row>
    <row r="204" spans="1:15" s="192" customFormat="1">
      <c r="A204" s="185"/>
      <c r="G204" s="193"/>
      <c r="H204" s="194"/>
      <c r="I204" s="197"/>
      <c r="J204" s="198"/>
      <c r="K204" s="198"/>
      <c r="L204" s="109"/>
      <c r="M204" s="109"/>
      <c r="N204" s="109"/>
      <c r="O204" s="109"/>
    </row>
    <row r="205" spans="1:15" s="192" customFormat="1">
      <c r="A205" s="185"/>
      <c r="G205" s="193"/>
      <c r="H205" s="194"/>
      <c r="I205" s="197"/>
      <c r="J205" s="198"/>
      <c r="K205" s="198"/>
      <c r="L205" s="109"/>
      <c r="M205" s="109"/>
      <c r="N205" s="109"/>
      <c r="O205" s="109"/>
    </row>
    <row r="206" spans="1:15" s="192" customFormat="1">
      <c r="A206" s="185"/>
      <c r="G206" s="193"/>
      <c r="H206" s="194"/>
      <c r="I206" s="197"/>
      <c r="J206" s="198"/>
      <c r="K206" s="198"/>
      <c r="L206" s="109"/>
      <c r="M206" s="109"/>
      <c r="N206" s="109"/>
      <c r="O206" s="109"/>
    </row>
    <row r="207" spans="1:15" s="192" customFormat="1">
      <c r="A207" s="185"/>
      <c r="G207" s="193"/>
      <c r="H207" s="194"/>
      <c r="I207" s="197"/>
      <c r="J207" s="198"/>
      <c r="K207" s="198"/>
      <c r="L207" s="109"/>
      <c r="M207" s="109"/>
      <c r="N207" s="109"/>
      <c r="O207" s="109"/>
    </row>
    <row r="208" spans="1:15" s="192" customFormat="1">
      <c r="A208" s="185"/>
      <c r="G208" s="193"/>
      <c r="H208" s="194"/>
      <c r="I208" s="197"/>
      <c r="J208" s="198"/>
      <c r="K208" s="198"/>
      <c r="L208" s="109"/>
      <c r="M208" s="109"/>
      <c r="N208" s="109"/>
      <c r="O208" s="109"/>
    </row>
    <row r="209" spans="1:15" s="192" customFormat="1">
      <c r="A209" s="185"/>
      <c r="G209" s="193"/>
      <c r="H209" s="194"/>
      <c r="I209" s="197"/>
      <c r="J209" s="198"/>
      <c r="K209" s="198"/>
      <c r="L209" s="109"/>
      <c r="M209" s="109"/>
      <c r="N209" s="109"/>
      <c r="O209" s="109"/>
    </row>
    <row r="210" spans="1:15" s="192" customFormat="1">
      <c r="A210" s="185"/>
      <c r="G210" s="193"/>
      <c r="H210" s="194"/>
      <c r="I210" s="197"/>
      <c r="J210" s="198"/>
      <c r="K210" s="198"/>
      <c r="L210" s="109"/>
      <c r="M210" s="109"/>
      <c r="N210" s="109"/>
      <c r="O210" s="109"/>
    </row>
    <row r="211" spans="1:15" s="192" customFormat="1">
      <c r="A211" s="185"/>
      <c r="G211" s="193"/>
      <c r="H211" s="194"/>
      <c r="I211" s="197"/>
      <c r="J211" s="198"/>
      <c r="K211" s="198"/>
      <c r="L211" s="109"/>
      <c r="M211" s="109"/>
      <c r="N211" s="109"/>
      <c r="O211" s="109"/>
    </row>
    <row r="212" spans="1:15" s="192" customFormat="1">
      <c r="A212" s="185"/>
      <c r="G212" s="193"/>
      <c r="H212" s="194"/>
      <c r="I212" s="197"/>
      <c r="J212" s="198"/>
      <c r="K212" s="198"/>
      <c r="L212" s="109"/>
      <c r="M212" s="109"/>
      <c r="N212" s="109"/>
      <c r="O212" s="109"/>
    </row>
    <row r="213" spans="1:15" s="192" customFormat="1">
      <c r="A213" s="185"/>
      <c r="G213" s="193"/>
      <c r="H213" s="194"/>
      <c r="I213" s="197"/>
      <c r="J213" s="198"/>
      <c r="K213" s="198"/>
      <c r="L213" s="109"/>
      <c r="M213" s="109"/>
      <c r="N213" s="109"/>
      <c r="O213" s="109"/>
    </row>
    <row r="214" spans="1:15" s="192" customFormat="1">
      <c r="A214" s="185"/>
      <c r="G214" s="193"/>
      <c r="H214" s="194"/>
      <c r="I214" s="197"/>
      <c r="J214" s="198"/>
      <c r="K214" s="198"/>
      <c r="L214" s="109"/>
      <c r="M214" s="109"/>
      <c r="N214" s="109"/>
      <c r="O214" s="109"/>
    </row>
    <row r="215" spans="1:15" s="192" customFormat="1">
      <c r="A215" s="185"/>
      <c r="G215" s="193"/>
      <c r="H215" s="194"/>
      <c r="I215" s="197"/>
      <c r="J215" s="198"/>
      <c r="K215" s="198"/>
      <c r="L215" s="109"/>
      <c r="M215" s="109"/>
      <c r="N215" s="109"/>
      <c r="O215" s="109"/>
    </row>
    <row r="216" spans="1:15" s="192" customFormat="1">
      <c r="A216" s="185"/>
      <c r="G216" s="193"/>
      <c r="H216" s="194"/>
      <c r="I216" s="197"/>
      <c r="J216" s="198"/>
      <c r="K216" s="198"/>
      <c r="L216" s="109"/>
      <c r="M216" s="109"/>
      <c r="N216" s="109"/>
      <c r="O216" s="109"/>
    </row>
    <row r="217" spans="1:15" s="192" customFormat="1">
      <c r="A217" s="185"/>
      <c r="G217" s="193"/>
      <c r="H217" s="194"/>
      <c r="I217" s="197"/>
      <c r="J217" s="198"/>
      <c r="K217" s="198"/>
      <c r="L217" s="109"/>
      <c r="M217" s="109"/>
      <c r="N217" s="109"/>
      <c r="O217" s="109"/>
    </row>
    <row r="218" spans="1:15" s="192" customFormat="1">
      <c r="A218" s="185"/>
      <c r="G218" s="193"/>
      <c r="H218" s="194"/>
      <c r="I218" s="197"/>
      <c r="J218" s="198"/>
      <c r="K218" s="198"/>
      <c r="L218" s="109"/>
      <c r="M218" s="109"/>
      <c r="N218" s="109"/>
      <c r="O218" s="109"/>
    </row>
    <row r="219" spans="1:15" s="192" customFormat="1">
      <c r="A219" s="185"/>
      <c r="G219" s="193"/>
      <c r="H219" s="194"/>
      <c r="I219" s="197"/>
      <c r="J219" s="198"/>
      <c r="K219" s="198"/>
      <c r="L219" s="109"/>
      <c r="M219" s="109"/>
      <c r="N219" s="109"/>
      <c r="O219" s="109"/>
    </row>
    <row r="220" spans="1:15" s="192" customFormat="1">
      <c r="A220" s="185"/>
      <c r="G220" s="193"/>
      <c r="H220" s="194"/>
      <c r="I220" s="197"/>
      <c r="J220" s="198"/>
      <c r="K220" s="198"/>
      <c r="L220" s="109"/>
      <c r="M220" s="109"/>
      <c r="N220" s="109"/>
      <c r="O220" s="109"/>
    </row>
    <row r="221" spans="1:15" s="192" customFormat="1">
      <c r="A221" s="185"/>
      <c r="G221" s="193"/>
      <c r="H221" s="194"/>
      <c r="I221" s="197"/>
      <c r="J221" s="198"/>
      <c r="K221" s="198"/>
      <c r="L221" s="109"/>
      <c r="M221" s="109"/>
      <c r="N221" s="109"/>
      <c r="O221" s="109"/>
    </row>
    <row r="222" spans="1:15" s="192" customFormat="1">
      <c r="A222" s="185"/>
      <c r="G222" s="193"/>
      <c r="H222" s="194"/>
      <c r="I222" s="197"/>
      <c r="J222" s="198"/>
      <c r="K222" s="198"/>
      <c r="L222" s="109"/>
      <c r="M222" s="109"/>
      <c r="N222" s="109"/>
      <c r="O222" s="109"/>
    </row>
    <row r="223" spans="1:15" s="192" customFormat="1">
      <c r="A223" s="185"/>
      <c r="G223" s="193"/>
      <c r="H223" s="194"/>
      <c r="I223" s="197"/>
      <c r="J223" s="198"/>
      <c r="K223" s="198"/>
      <c r="L223" s="109"/>
      <c r="M223" s="109"/>
      <c r="N223" s="109"/>
      <c r="O223" s="109"/>
    </row>
    <row r="224" spans="1:15" s="192" customFormat="1">
      <c r="A224" s="185"/>
      <c r="G224" s="193"/>
      <c r="H224" s="194"/>
      <c r="I224" s="197"/>
      <c r="J224" s="198"/>
      <c r="K224" s="198"/>
      <c r="L224" s="109"/>
      <c r="M224" s="109"/>
      <c r="N224" s="109"/>
      <c r="O224" s="109"/>
    </row>
    <row r="225" spans="1:15" s="192" customFormat="1">
      <c r="A225" s="185"/>
      <c r="G225" s="193"/>
      <c r="H225" s="194"/>
      <c r="I225" s="197"/>
      <c r="J225" s="198"/>
      <c r="K225" s="198"/>
      <c r="L225" s="109"/>
      <c r="M225" s="109"/>
      <c r="N225" s="109"/>
      <c r="O225" s="109"/>
    </row>
    <row r="226" spans="1:15" s="192" customFormat="1">
      <c r="A226" s="185"/>
      <c r="G226" s="193"/>
      <c r="H226" s="194"/>
      <c r="I226" s="197"/>
      <c r="J226" s="198"/>
      <c r="K226" s="198"/>
      <c r="L226" s="109"/>
      <c r="M226" s="109"/>
      <c r="N226" s="109"/>
      <c r="O226" s="109"/>
    </row>
    <row r="227" spans="1:15" s="192" customFormat="1">
      <c r="A227" s="185"/>
      <c r="G227" s="193"/>
      <c r="H227" s="194"/>
      <c r="I227" s="197"/>
      <c r="J227" s="198"/>
      <c r="K227" s="198"/>
      <c r="L227" s="109"/>
      <c r="M227" s="109"/>
      <c r="N227" s="109"/>
      <c r="O227" s="109"/>
    </row>
    <row r="228" spans="1:15" s="192" customFormat="1">
      <c r="A228" s="185"/>
      <c r="G228" s="193"/>
      <c r="H228" s="194"/>
      <c r="I228" s="197"/>
      <c r="J228" s="198"/>
      <c r="K228" s="198"/>
      <c r="L228" s="109"/>
      <c r="M228" s="109"/>
      <c r="N228" s="109"/>
      <c r="O228" s="109"/>
    </row>
    <row r="229" spans="1:15" s="192" customFormat="1">
      <c r="A229" s="185"/>
      <c r="G229" s="193"/>
      <c r="H229" s="194"/>
      <c r="I229" s="197"/>
      <c r="J229" s="198"/>
      <c r="K229" s="198"/>
      <c r="L229" s="109"/>
      <c r="M229" s="109"/>
      <c r="N229" s="109"/>
      <c r="O229" s="109"/>
    </row>
    <row r="230" spans="1:15" s="192" customFormat="1">
      <c r="A230" s="185"/>
      <c r="G230" s="193"/>
      <c r="H230" s="194"/>
      <c r="I230" s="197"/>
      <c r="J230" s="198"/>
      <c r="K230" s="198"/>
      <c r="L230" s="109"/>
      <c r="M230" s="109"/>
      <c r="N230" s="109"/>
      <c r="O230" s="109"/>
    </row>
    <row r="231" spans="1:15" s="192" customFormat="1">
      <c r="A231" s="185"/>
      <c r="G231" s="193"/>
      <c r="H231" s="194"/>
      <c r="I231" s="197"/>
      <c r="J231" s="198"/>
      <c r="K231" s="198"/>
      <c r="L231" s="109"/>
      <c r="M231" s="109"/>
      <c r="N231" s="109"/>
      <c r="O231" s="109"/>
    </row>
    <row r="232" spans="1:15" s="192" customFormat="1">
      <c r="A232" s="185"/>
      <c r="G232" s="193"/>
      <c r="H232" s="194"/>
      <c r="I232" s="197"/>
      <c r="J232" s="198"/>
      <c r="K232" s="198"/>
      <c r="L232" s="109"/>
      <c r="M232" s="109"/>
      <c r="N232" s="109"/>
      <c r="O232" s="109"/>
    </row>
    <row r="233" spans="1:15" s="192" customFormat="1">
      <c r="A233" s="185"/>
      <c r="G233" s="193"/>
      <c r="H233" s="194"/>
      <c r="I233" s="197"/>
      <c r="J233" s="198"/>
      <c r="K233" s="198"/>
      <c r="L233" s="109"/>
      <c r="M233" s="109"/>
      <c r="N233" s="109"/>
      <c r="O233" s="109"/>
    </row>
    <row r="234" spans="1:15" s="192" customFormat="1">
      <c r="A234" s="185"/>
      <c r="G234" s="193"/>
      <c r="H234" s="194"/>
      <c r="I234" s="197"/>
      <c r="J234" s="198"/>
      <c r="K234" s="198"/>
      <c r="L234" s="109"/>
      <c r="M234" s="109"/>
      <c r="N234" s="109"/>
      <c r="O234" s="109"/>
    </row>
    <row r="235" spans="1:15" s="192" customFormat="1">
      <c r="A235" s="185"/>
      <c r="G235" s="193"/>
      <c r="H235" s="194"/>
      <c r="I235" s="197"/>
      <c r="J235" s="198"/>
      <c r="K235" s="198"/>
      <c r="L235" s="109"/>
      <c r="M235" s="109"/>
      <c r="N235" s="109"/>
      <c r="O235" s="109"/>
    </row>
    <row r="236" spans="1:15" s="192" customFormat="1">
      <c r="A236" s="185"/>
      <c r="G236" s="193"/>
      <c r="H236" s="194"/>
      <c r="I236" s="197"/>
      <c r="J236" s="198"/>
      <c r="K236" s="198"/>
      <c r="L236" s="109"/>
      <c r="M236" s="109"/>
      <c r="N236" s="109"/>
      <c r="O236" s="109"/>
    </row>
    <row r="237" spans="1:15" s="192" customFormat="1">
      <c r="A237" s="185"/>
      <c r="G237" s="193"/>
      <c r="H237" s="194"/>
      <c r="I237" s="197"/>
      <c r="J237" s="198"/>
      <c r="K237" s="198"/>
      <c r="L237" s="109"/>
      <c r="M237" s="109"/>
      <c r="N237" s="109"/>
      <c r="O237" s="109"/>
    </row>
    <row r="238" spans="1:15" s="192" customFormat="1">
      <c r="A238" s="185"/>
      <c r="G238" s="193"/>
      <c r="H238" s="194"/>
      <c r="I238" s="197"/>
      <c r="J238" s="198"/>
      <c r="K238" s="198"/>
      <c r="L238" s="109"/>
      <c r="M238" s="109"/>
      <c r="N238" s="109"/>
      <c r="O238" s="109"/>
    </row>
    <row r="239" spans="1:15" s="192" customFormat="1">
      <c r="A239" s="185"/>
      <c r="G239" s="193"/>
      <c r="H239" s="194"/>
      <c r="I239" s="197"/>
      <c r="J239" s="198"/>
      <c r="K239" s="198"/>
      <c r="L239" s="109"/>
      <c r="M239" s="109"/>
      <c r="N239" s="109"/>
      <c r="O239" s="109"/>
    </row>
    <row r="240" spans="1:15" s="192" customFormat="1">
      <c r="A240" s="185"/>
      <c r="G240" s="193"/>
      <c r="H240" s="194"/>
      <c r="I240" s="197"/>
      <c r="J240" s="198"/>
      <c r="K240" s="198"/>
      <c r="L240" s="109"/>
      <c r="M240" s="109"/>
      <c r="N240" s="109"/>
      <c r="O240" s="109"/>
    </row>
    <row r="241" spans="1:15" s="192" customFormat="1">
      <c r="A241" s="185"/>
      <c r="G241" s="193"/>
      <c r="H241" s="194"/>
      <c r="I241" s="197"/>
      <c r="J241" s="198"/>
      <c r="K241" s="198"/>
      <c r="L241" s="109"/>
      <c r="M241" s="109"/>
      <c r="N241" s="109"/>
      <c r="O241" s="109"/>
    </row>
    <row r="242" spans="1:15" s="192" customFormat="1">
      <c r="A242" s="185"/>
      <c r="G242" s="193"/>
      <c r="H242" s="194"/>
      <c r="I242" s="197"/>
      <c r="J242" s="198"/>
      <c r="K242" s="198"/>
      <c r="L242" s="109"/>
      <c r="M242" s="109"/>
      <c r="N242" s="109"/>
      <c r="O242" s="109"/>
    </row>
    <row r="243" spans="1:15" s="192" customFormat="1">
      <c r="A243" s="185"/>
      <c r="G243" s="193"/>
      <c r="H243" s="194"/>
      <c r="I243" s="197"/>
      <c r="J243" s="198"/>
      <c r="K243" s="198"/>
      <c r="L243" s="109"/>
      <c r="M243" s="109"/>
      <c r="N243" s="109"/>
      <c r="O243" s="109"/>
    </row>
    <row r="244" spans="1:15" s="192" customFormat="1">
      <c r="A244" s="185"/>
      <c r="G244" s="193"/>
      <c r="H244" s="194"/>
      <c r="I244" s="197"/>
      <c r="J244" s="198"/>
      <c r="K244" s="198"/>
      <c r="L244" s="109"/>
      <c r="M244" s="109"/>
      <c r="N244" s="109"/>
      <c r="O244" s="109"/>
    </row>
    <row r="245" spans="1:15" s="192" customFormat="1">
      <c r="A245" s="185"/>
      <c r="G245" s="193"/>
      <c r="H245" s="194"/>
      <c r="I245" s="197"/>
      <c r="J245" s="198"/>
      <c r="K245" s="198"/>
      <c r="L245" s="109"/>
      <c r="M245" s="109"/>
      <c r="N245" s="109"/>
      <c r="O245" s="109"/>
    </row>
    <row r="246" spans="1:15" s="192" customFormat="1">
      <c r="A246" s="185"/>
      <c r="G246" s="193"/>
      <c r="H246" s="194"/>
      <c r="I246" s="197"/>
      <c r="J246" s="198"/>
      <c r="K246" s="198"/>
      <c r="L246" s="109"/>
      <c r="M246" s="109"/>
      <c r="N246" s="109"/>
      <c r="O246" s="109"/>
    </row>
    <row r="247" spans="1:15" s="192" customFormat="1">
      <c r="A247" s="185"/>
      <c r="G247" s="193"/>
      <c r="H247" s="194"/>
      <c r="I247" s="197"/>
      <c r="J247" s="198"/>
      <c r="K247" s="198"/>
      <c r="L247" s="109"/>
      <c r="M247" s="109"/>
      <c r="N247" s="109"/>
      <c r="O247" s="109"/>
    </row>
    <row r="248" spans="1:15" s="192" customFormat="1">
      <c r="A248" s="185"/>
      <c r="G248" s="193"/>
      <c r="H248" s="194"/>
      <c r="I248" s="197"/>
      <c r="J248" s="198"/>
      <c r="K248" s="198"/>
      <c r="L248" s="109"/>
      <c r="M248" s="109"/>
      <c r="N248" s="109"/>
      <c r="O248" s="109"/>
    </row>
    <row r="249" spans="1:15" s="192" customFormat="1">
      <c r="A249" s="185"/>
      <c r="G249" s="193"/>
      <c r="H249" s="194"/>
      <c r="I249" s="197"/>
      <c r="J249" s="198"/>
      <c r="K249" s="198"/>
      <c r="L249" s="109"/>
      <c r="M249" s="109"/>
      <c r="N249" s="109"/>
      <c r="O249" s="109"/>
    </row>
    <row r="250" spans="1:15" s="192" customFormat="1">
      <c r="A250" s="185"/>
      <c r="G250" s="193"/>
      <c r="H250" s="194"/>
      <c r="I250" s="197"/>
      <c r="J250" s="198"/>
      <c r="K250" s="198"/>
      <c r="L250" s="109"/>
      <c r="M250" s="109"/>
      <c r="N250" s="109"/>
      <c r="O250" s="109"/>
    </row>
    <row r="251" spans="1:15" s="192" customFormat="1">
      <c r="A251" s="185"/>
      <c r="G251" s="193"/>
      <c r="H251" s="194"/>
      <c r="I251" s="197"/>
      <c r="J251" s="198"/>
      <c r="K251" s="198"/>
      <c r="L251" s="109"/>
      <c r="M251" s="109"/>
      <c r="N251" s="109"/>
      <c r="O251" s="109"/>
    </row>
    <row r="252" spans="1:15" s="192" customFormat="1">
      <c r="A252" s="185"/>
      <c r="G252" s="193"/>
      <c r="H252" s="194"/>
      <c r="I252" s="197"/>
      <c r="J252" s="198"/>
      <c r="K252" s="198"/>
      <c r="L252" s="109"/>
      <c r="M252" s="109"/>
      <c r="N252" s="109"/>
      <c r="O252" s="109"/>
    </row>
    <row r="253" spans="1:15" s="192" customFormat="1">
      <c r="A253" s="185"/>
      <c r="G253" s="193"/>
      <c r="H253" s="194"/>
      <c r="I253" s="197"/>
      <c r="J253" s="198"/>
      <c r="K253" s="198"/>
      <c r="L253" s="109"/>
      <c r="M253" s="109"/>
      <c r="N253" s="109"/>
      <c r="O253" s="109"/>
    </row>
    <row r="254" spans="1:15" s="192" customFormat="1">
      <c r="A254" s="185"/>
      <c r="G254" s="193"/>
      <c r="H254" s="194"/>
      <c r="I254" s="197"/>
      <c r="J254" s="198"/>
      <c r="K254" s="198"/>
      <c r="L254" s="109"/>
      <c r="M254" s="109"/>
      <c r="N254" s="109"/>
      <c r="O254" s="109"/>
    </row>
    <row r="255" spans="1:15" s="192" customFormat="1">
      <c r="A255" s="185"/>
      <c r="G255" s="193"/>
      <c r="H255" s="194"/>
      <c r="I255" s="197"/>
      <c r="J255" s="198"/>
      <c r="K255" s="198"/>
      <c r="L255" s="109"/>
      <c r="M255" s="109"/>
      <c r="N255" s="109"/>
      <c r="O255" s="109"/>
    </row>
    <row r="256" spans="1:15" s="192" customFormat="1">
      <c r="A256" s="185"/>
      <c r="G256" s="193"/>
      <c r="H256" s="194"/>
      <c r="I256" s="197"/>
      <c r="J256" s="198"/>
      <c r="K256" s="198"/>
      <c r="L256" s="109"/>
      <c r="M256" s="109"/>
      <c r="N256" s="109"/>
      <c r="O256" s="109"/>
    </row>
    <row r="257" spans="1:15" s="192" customFormat="1">
      <c r="A257" s="185"/>
      <c r="G257" s="193"/>
      <c r="H257" s="194"/>
      <c r="I257" s="197"/>
      <c r="J257" s="198"/>
      <c r="K257" s="198"/>
      <c r="L257" s="109"/>
      <c r="M257" s="109"/>
      <c r="N257" s="109"/>
      <c r="O257" s="109"/>
    </row>
    <row r="258" spans="1:15" s="192" customFormat="1">
      <c r="A258" s="185"/>
      <c r="G258" s="193"/>
      <c r="H258" s="194"/>
      <c r="I258" s="197"/>
      <c r="J258" s="198"/>
      <c r="K258" s="198"/>
      <c r="L258" s="109"/>
      <c r="M258" s="109"/>
      <c r="N258" s="109"/>
      <c r="O258" s="109"/>
    </row>
    <row r="259" spans="1:15" s="192" customFormat="1">
      <c r="A259" s="185"/>
      <c r="G259" s="193"/>
      <c r="H259" s="194"/>
      <c r="I259" s="197"/>
      <c r="J259" s="198"/>
      <c r="K259" s="198"/>
      <c r="L259" s="109"/>
      <c r="M259" s="109"/>
      <c r="N259" s="109"/>
      <c r="O259" s="109"/>
    </row>
    <row r="260" spans="1:15" s="192" customFormat="1">
      <c r="A260" s="185"/>
      <c r="G260" s="193"/>
      <c r="H260" s="194"/>
      <c r="I260" s="197"/>
      <c r="J260" s="198"/>
      <c r="K260" s="198"/>
      <c r="L260" s="109"/>
      <c r="M260" s="109"/>
      <c r="N260" s="109"/>
      <c r="O260" s="109"/>
    </row>
    <row r="261" spans="1:15" s="192" customFormat="1">
      <c r="A261" s="185"/>
      <c r="G261" s="193"/>
      <c r="H261" s="194"/>
      <c r="I261" s="197"/>
      <c r="J261" s="198"/>
      <c r="K261" s="198"/>
      <c r="L261" s="109"/>
      <c r="M261" s="109"/>
      <c r="N261" s="109"/>
      <c r="O261" s="109"/>
    </row>
    <row r="262" spans="1:15" s="192" customFormat="1">
      <c r="A262" s="185"/>
      <c r="G262" s="193"/>
      <c r="H262" s="194"/>
      <c r="I262" s="197"/>
      <c r="J262" s="198"/>
      <c r="K262" s="198"/>
      <c r="L262" s="109"/>
      <c r="M262" s="109"/>
      <c r="N262" s="109"/>
      <c r="O262" s="109"/>
    </row>
    <row r="263" spans="1:15" s="192" customFormat="1">
      <c r="A263" s="185"/>
      <c r="G263" s="193"/>
      <c r="H263" s="194"/>
      <c r="I263" s="197"/>
      <c r="J263" s="198"/>
      <c r="K263" s="198"/>
      <c r="L263" s="109"/>
      <c r="M263" s="109"/>
      <c r="N263" s="109"/>
      <c r="O263" s="109"/>
    </row>
    <row r="264" spans="1:15" s="192" customFormat="1">
      <c r="A264" s="185"/>
      <c r="G264" s="193"/>
      <c r="H264" s="194"/>
      <c r="I264" s="197"/>
      <c r="J264" s="198"/>
      <c r="K264" s="198"/>
      <c r="L264" s="109"/>
      <c r="M264" s="109"/>
      <c r="N264" s="109"/>
      <c r="O264" s="109"/>
    </row>
    <row r="265" spans="1:15" s="192" customFormat="1">
      <c r="A265" s="185"/>
      <c r="G265" s="193"/>
      <c r="H265" s="194"/>
      <c r="I265" s="197"/>
      <c r="J265" s="198"/>
      <c r="K265" s="198"/>
      <c r="L265" s="109"/>
      <c r="M265" s="109"/>
      <c r="N265" s="109"/>
      <c r="O265" s="109"/>
    </row>
    <row r="266" spans="1:15" s="192" customFormat="1">
      <c r="A266" s="185"/>
      <c r="G266" s="193"/>
      <c r="H266" s="194"/>
      <c r="I266" s="197"/>
      <c r="J266" s="198"/>
      <c r="K266" s="198"/>
      <c r="L266" s="109"/>
      <c r="M266" s="109"/>
      <c r="N266" s="109"/>
      <c r="O266" s="109"/>
    </row>
    <row r="267" spans="1:15" s="192" customFormat="1">
      <c r="A267" s="185"/>
      <c r="G267" s="193"/>
      <c r="H267" s="194"/>
      <c r="I267" s="197"/>
      <c r="J267" s="198"/>
      <c r="K267" s="198"/>
      <c r="L267" s="109"/>
      <c r="M267" s="109"/>
      <c r="N267" s="109"/>
      <c r="O267" s="109"/>
    </row>
    <row r="268" spans="1:15" s="192" customFormat="1">
      <c r="A268" s="185"/>
      <c r="G268" s="193"/>
      <c r="H268" s="194"/>
      <c r="I268" s="197"/>
      <c r="J268" s="198"/>
      <c r="K268" s="198"/>
      <c r="L268" s="109"/>
      <c r="M268" s="109"/>
      <c r="N268" s="109"/>
      <c r="O268" s="109"/>
    </row>
    <row r="269" spans="1:15" s="192" customFormat="1">
      <c r="A269" s="185"/>
      <c r="G269" s="193"/>
      <c r="H269" s="194"/>
      <c r="I269" s="197"/>
      <c r="J269" s="198"/>
      <c r="K269" s="198"/>
      <c r="L269" s="109"/>
      <c r="M269" s="109"/>
      <c r="N269" s="109"/>
      <c r="O269" s="109"/>
    </row>
    <row r="270" spans="1:15" s="192" customFormat="1">
      <c r="A270" s="185"/>
      <c r="G270" s="193"/>
      <c r="H270" s="194"/>
      <c r="I270" s="197"/>
      <c r="J270" s="198"/>
      <c r="K270" s="198"/>
      <c r="L270" s="109"/>
      <c r="M270" s="109"/>
      <c r="N270" s="109"/>
      <c r="O270" s="109"/>
    </row>
    <row r="271" spans="1:15" s="192" customFormat="1">
      <c r="A271" s="185"/>
      <c r="G271" s="193"/>
      <c r="H271" s="194"/>
      <c r="I271" s="197"/>
      <c r="J271" s="198"/>
      <c r="K271" s="198"/>
      <c r="L271" s="109"/>
      <c r="M271" s="109"/>
      <c r="N271" s="109"/>
      <c r="O271" s="109"/>
    </row>
    <row r="272" spans="1:15" s="192" customFormat="1">
      <c r="A272" s="185"/>
      <c r="G272" s="193"/>
      <c r="H272" s="194"/>
      <c r="I272" s="197"/>
      <c r="J272" s="198"/>
      <c r="K272" s="198"/>
      <c r="L272" s="109"/>
      <c r="M272" s="109"/>
      <c r="N272" s="109"/>
      <c r="O272" s="109"/>
    </row>
    <row r="273" spans="1:15" s="192" customFormat="1">
      <c r="A273" s="185"/>
      <c r="G273" s="193"/>
      <c r="H273" s="194"/>
      <c r="I273" s="197"/>
      <c r="J273" s="198"/>
      <c r="K273" s="198"/>
      <c r="L273" s="109"/>
      <c r="M273" s="109"/>
      <c r="N273" s="109"/>
      <c r="O273" s="109"/>
    </row>
    <row r="274" spans="1:15" s="192" customFormat="1">
      <c r="A274" s="185"/>
      <c r="G274" s="193"/>
      <c r="H274" s="194"/>
      <c r="I274" s="197"/>
      <c r="J274" s="198"/>
      <c r="K274" s="198"/>
      <c r="L274" s="109"/>
      <c r="M274" s="109"/>
      <c r="N274" s="109"/>
      <c r="O274" s="109"/>
    </row>
    <row r="275" spans="1:15" s="192" customFormat="1">
      <c r="A275" s="185"/>
      <c r="G275" s="193"/>
      <c r="H275" s="194"/>
      <c r="I275" s="197"/>
      <c r="J275" s="198"/>
      <c r="K275" s="198"/>
      <c r="L275" s="109"/>
      <c r="M275" s="109"/>
      <c r="N275" s="109"/>
      <c r="O275" s="109"/>
    </row>
    <row r="276" spans="1:15" s="192" customFormat="1">
      <c r="A276" s="185"/>
      <c r="G276" s="193"/>
      <c r="H276" s="194"/>
      <c r="I276" s="197"/>
      <c r="J276" s="198"/>
      <c r="K276" s="198"/>
      <c r="L276" s="109"/>
      <c r="M276" s="109"/>
      <c r="N276" s="109"/>
      <c r="O276" s="109"/>
    </row>
    <row r="277" spans="1:15" s="192" customFormat="1">
      <c r="A277" s="185"/>
      <c r="G277" s="193"/>
      <c r="H277" s="194"/>
      <c r="I277" s="197"/>
      <c r="J277" s="198"/>
      <c r="K277" s="198"/>
      <c r="L277" s="109"/>
      <c r="M277" s="109"/>
      <c r="N277" s="109"/>
      <c r="O277" s="109"/>
    </row>
    <row r="278" spans="1:15" s="192" customFormat="1">
      <c r="A278" s="185"/>
      <c r="G278" s="193"/>
      <c r="H278" s="194"/>
      <c r="I278" s="197"/>
      <c r="J278" s="198"/>
      <c r="K278" s="198"/>
      <c r="L278" s="109"/>
      <c r="M278" s="109"/>
      <c r="N278" s="109"/>
      <c r="O278" s="109"/>
    </row>
    <row r="279" spans="1:15" s="192" customFormat="1">
      <c r="A279" s="185"/>
      <c r="G279" s="193"/>
      <c r="H279" s="194"/>
      <c r="I279" s="197"/>
      <c r="J279" s="198"/>
      <c r="K279" s="198"/>
      <c r="L279" s="109"/>
      <c r="M279" s="109"/>
      <c r="N279" s="109"/>
      <c r="O279" s="109"/>
    </row>
    <row r="280" spans="1:15" s="192" customFormat="1">
      <c r="A280" s="185"/>
      <c r="G280" s="193"/>
      <c r="H280" s="194"/>
      <c r="I280" s="197"/>
      <c r="J280" s="198"/>
      <c r="K280" s="198"/>
      <c r="L280" s="109"/>
      <c r="M280" s="109"/>
      <c r="N280" s="109"/>
      <c r="O280" s="109"/>
    </row>
    <row r="281" spans="1:15" s="192" customFormat="1">
      <c r="A281" s="185"/>
      <c r="G281" s="193"/>
      <c r="H281" s="194"/>
      <c r="I281" s="197"/>
      <c r="J281" s="198"/>
      <c r="K281" s="198"/>
      <c r="L281" s="109"/>
      <c r="M281" s="109"/>
      <c r="N281" s="109"/>
      <c r="O281" s="109"/>
    </row>
    <row r="282" spans="1:15" s="192" customFormat="1">
      <c r="A282" s="185"/>
      <c r="G282" s="193"/>
      <c r="H282" s="194"/>
      <c r="I282" s="197"/>
      <c r="J282" s="198"/>
      <c r="K282" s="198"/>
      <c r="L282" s="109"/>
      <c r="M282" s="109"/>
      <c r="N282" s="109"/>
      <c r="O282" s="109"/>
    </row>
    <row r="283" spans="1:15" s="192" customFormat="1">
      <c r="A283" s="185"/>
      <c r="G283" s="193"/>
      <c r="H283" s="194"/>
      <c r="I283" s="197"/>
      <c r="J283" s="198"/>
      <c r="K283" s="198"/>
      <c r="L283" s="109"/>
      <c r="M283" s="109"/>
      <c r="N283" s="109"/>
      <c r="O283" s="109"/>
    </row>
    <row r="284" spans="1:15" s="192" customFormat="1">
      <c r="A284" s="185"/>
      <c r="G284" s="193"/>
      <c r="H284" s="194"/>
      <c r="I284" s="197"/>
      <c r="J284" s="198"/>
      <c r="K284" s="198"/>
      <c r="L284" s="109"/>
      <c r="M284" s="109"/>
      <c r="N284" s="109"/>
      <c r="O284" s="109"/>
    </row>
    <row r="285" spans="1:15" s="192" customFormat="1">
      <c r="A285" s="185"/>
      <c r="G285" s="193"/>
      <c r="H285" s="194"/>
      <c r="I285" s="197"/>
      <c r="J285" s="198"/>
      <c r="K285" s="198"/>
      <c r="L285" s="109"/>
      <c r="M285" s="109"/>
      <c r="N285" s="109"/>
      <c r="O285" s="109"/>
    </row>
    <row r="286" spans="1:15" s="192" customFormat="1">
      <c r="A286" s="185"/>
      <c r="G286" s="193"/>
      <c r="H286" s="194"/>
      <c r="I286" s="197"/>
      <c r="J286" s="198"/>
      <c r="K286" s="198"/>
      <c r="L286" s="109"/>
      <c r="M286" s="109"/>
      <c r="N286" s="109"/>
      <c r="O286" s="109"/>
    </row>
    <row r="287" spans="1:15" s="192" customFormat="1">
      <c r="A287" s="185"/>
      <c r="G287" s="193"/>
      <c r="H287" s="194"/>
      <c r="I287" s="197"/>
      <c r="J287" s="198"/>
      <c r="K287" s="198"/>
      <c r="L287" s="109"/>
      <c r="M287" s="109"/>
      <c r="N287" s="109"/>
      <c r="O287" s="109"/>
    </row>
    <row r="288" spans="1:15" s="192" customFormat="1">
      <c r="A288" s="185"/>
      <c r="G288" s="193"/>
      <c r="H288" s="194"/>
      <c r="I288" s="197"/>
      <c r="J288" s="198"/>
      <c r="K288" s="198"/>
      <c r="L288" s="109"/>
      <c r="M288" s="109"/>
      <c r="N288" s="109"/>
      <c r="O288" s="109"/>
    </row>
    <row r="289" spans="1:15" s="192" customFormat="1">
      <c r="A289" s="185"/>
      <c r="G289" s="193"/>
      <c r="H289" s="194"/>
      <c r="I289" s="197"/>
      <c r="J289" s="198"/>
      <c r="K289" s="198"/>
      <c r="L289" s="109"/>
      <c r="M289" s="109"/>
      <c r="N289" s="109"/>
      <c r="O289" s="109"/>
    </row>
    <row r="290" spans="1:15" s="192" customFormat="1">
      <c r="A290" s="185"/>
      <c r="G290" s="193"/>
      <c r="H290" s="194"/>
      <c r="I290" s="197"/>
      <c r="J290" s="198"/>
      <c r="K290" s="198"/>
      <c r="L290" s="109"/>
      <c r="M290" s="109"/>
      <c r="N290" s="109"/>
      <c r="O290" s="109"/>
    </row>
    <row r="291" spans="1:15" s="192" customFormat="1">
      <c r="A291" s="185"/>
      <c r="G291" s="193"/>
      <c r="H291" s="194"/>
      <c r="I291" s="197"/>
      <c r="J291" s="198"/>
      <c r="K291" s="198"/>
      <c r="L291" s="109"/>
      <c r="M291" s="109"/>
      <c r="N291" s="109"/>
      <c r="O291" s="109"/>
    </row>
    <row r="292" spans="1:15" s="192" customFormat="1">
      <c r="A292" s="185"/>
      <c r="G292" s="193"/>
      <c r="H292" s="194"/>
      <c r="I292" s="197"/>
      <c r="J292" s="198"/>
      <c r="K292" s="198"/>
      <c r="L292" s="109"/>
      <c r="M292" s="109"/>
      <c r="N292" s="109"/>
      <c r="O292" s="109"/>
    </row>
    <row r="293" spans="1:15" s="192" customFormat="1">
      <c r="A293" s="185"/>
      <c r="G293" s="193"/>
      <c r="H293" s="194"/>
      <c r="I293" s="197"/>
      <c r="J293" s="198"/>
      <c r="K293" s="198"/>
      <c r="L293" s="109"/>
      <c r="M293" s="109"/>
      <c r="N293" s="109"/>
      <c r="O293" s="109"/>
    </row>
    <row r="294" spans="1:15" s="192" customFormat="1">
      <c r="A294" s="185"/>
      <c r="G294" s="193"/>
      <c r="H294" s="194"/>
      <c r="I294" s="197"/>
      <c r="J294" s="198"/>
      <c r="K294" s="198"/>
      <c r="L294" s="109"/>
      <c r="M294" s="109"/>
      <c r="N294" s="109"/>
      <c r="O294" s="109"/>
    </row>
    <row r="295" spans="1:15" s="192" customFormat="1">
      <c r="A295" s="185"/>
      <c r="G295" s="193"/>
      <c r="H295" s="194"/>
      <c r="I295" s="197"/>
      <c r="J295" s="198"/>
      <c r="K295" s="198"/>
      <c r="L295" s="109"/>
      <c r="M295" s="109"/>
      <c r="N295" s="109"/>
      <c r="O295" s="109"/>
    </row>
    <row r="296" spans="1:15" s="192" customFormat="1">
      <c r="A296" s="185"/>
      <c r="G296" s="193"/>
      <c r="H296" s="194"/>
      <c r="I296" s="197"/>
      <c r="J296" s="198"/>
      <c r="K296" s="198"/>
      <c r="L296" s="109"/>
      <c r="M296" s="109"/>
      <c r="N296" s="109"/>
      <c r="O296" s="109"/>
    </row>
    <row r="297" spans="1:15" s="192" customFormat="1">
      <c r="A297" s="185"/>
      <c r="G297" s="193"/>
      <c r="H297" s="194"/>
      <c r="I297" s="197"/>
      <c r="J297" s="198"/>
      <c r="K297" s="198"/>
      <c r="L297" s="109"/>
      <c r="M297" s="109"/>
      <c r="N297" s="109"/>
      <c r="O297" s="109"/>
    </row>
  </sheetData>
  <mergeCells count="11">
    <mergeCell ref="A8:K8"/>
    <mergeCell ref="I2:K2"/>
    <mergeCell ref="I3:K3"/>
    <mergeCell ref="B4:M4"/>
    <mergeCell ref="B5:M5"/>
    <mergeCell ref="B6:M6"/>
    <mergeCell ref="A9:K9"/>
    <mergeCell ref="A10:K10"/>
    <mergeCell ref="A13:H14"/>
    <mergeCell ref="I13:I14"/>
    <mergeCell ref="J13:K13"/>
  </mergeCells>
  <pageMargins left="0.56000000000000005" right="0.16" top="0.87" bottom="0.34" header="0.4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2017 год</vt:lpstr>
      <vt:lpstr>2018-2019 г.г.</vt:lpstr>
      <vt:lpstr>'2017 год'!Заголовки_для_печати</vt:lpstr>
      <vt:lpstr>'2017 год'!Область_печати</vt:lpstr>
      <vt:lpstr>'2018-2019 г.г.'!Область_печати</vt:lpstr>
    </vt:vector>
  </TitlesOfParts>
  <Company>Минфин РК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Р.В.</dc:creator>
  <cp:lastModifiedBy>antonova</cp:lastModifiedBy>
  <cp:lastPrinted>2017-05-30T15:24:25Z</cp:lastPrinted>
  <dcterms:created xsi:type="dcterms:W3CDTF">2004-09-24T06:05:19Z</dcterms:created>
  <dcterms:modified xsi:type="dcterms:W3CDTF">2017-10-05T06:27:24Z</dcterms:modified>
</cp:coreProperties>
</file>