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LAST_CELL" localSheetId="0">Бюджет!#REF!</definedName>
  </definedNames>
  <calcPr calcId="125725"/>
</workbook>
</file>

<file path=xl/calcChain.xml><?xml version="1.0" encoding="utf-8"?>
<calcChain xmlns="http://schemas.openxmlformats.org/spreadsheetml/2006/main">
  <c r="J78" i="1"/>
  <c r="J96"/>
  <c r="I96"/>
  <c r="K115"/>
  <c r="K114"/>
  <c r="K113"/>
  <c r="J112"/>
  <c r="I112"/>
  <c r="J111"/>
  <c r="I111"/>
  <c r="J83"/>
  <c r="J80"/>
  <c r="J75"/>
  <c r="K111" l="1"/>
  <c r="K112"/>
  <c r="J173"/>
  <c r="J172" s="1"/>
  <c r="J171" s="1"/>
  <c r="J169"/>
  <c r="J168" s="1"/>
  <c r="J166"/>
  <c r="J165" s="1"/>
  <c r="J163"/>
  <c r="J162" s="1"/>
  <c r="J160"/>
  <c r="J159" s="1"/>
  <c r="J157"/>
  <c r="J156" s="1"/>
  <c r="J154"/>
  <c r="J153" s="1"/>
  <c r="I153"/>
  <c r="I154"/>
  <c r="I157"/>
  <c r="I156" s="1"/>
  <c r="I160"/>
  <c r="I159" s="1"/>
  <c r="I163"/>
  <c r="I162" s="1"/>
  <c r="I166"/>
  <c r="I165" s="1"/>
  <c r="I168"/>
  <c r="I169"/>
  <c r="I173"/>
  <c r="I172" s="1"/>
  <c r="I171" s="1"/>
  <c r="J82"/>
  <c r="I78"/>
  <c r="I80"/>
  <c r="I83"/>
  <c r="I82" s="1"/>
  <c r="I77" s="1"/>
  <c r="I76" s="1"/>
  <c r="I75" s="1"/>
  <c r="J146"/>
  <c r="J145"/>
  <c r="J143"/>
  <c r="J142" s="1"/>
  <c r="J141" s="1"/>
  <c r="J139"/>
  <c r="J138" s="1"/>
  <c r="J136"/>
  <c r="J135"/>
  <c r="J134" s="1"/>
  <c r="I136"/>
  <c r="I135" s="1"/>
  <c r="I134" s="1"/>
  <c r="I139"/>
  <c r="I138" s="1"/>
  <c r="I143"/>
  <c r="I142" s="1"/>
  <c r="I141" s="1"/>
  <c r="I146"/>
  <c r="I145" s="1"/>
  <c r="J131"/>
  <c r="J130" s="1"/>
  <c r="J129" s="1"/>
  <c r="J128" s="1"/>
  <c r="I131"/>
  <c r="I130" s="1"/>
  <c r="I129" s="1"/>
  <c r="I128" s="1"/>
  <c r="J120"/>
  <c r="J119" s="1"/>
  <c r="J117"/>
  <c r="J116" s="1"/>
  <c r="J107"/>
  <c r="J104"/>
  <c r="J100"/>
  <c r="J98"/>
  <c r="J92"/>
  <c r="J91" s="1"/>
  <c r="J90" s="1"/>
  <c r="J89" s="1"/>
  <c r="J87"/>
  <c r="J86"/>
  <c r="I87"/>
  <c r="I86" s="1"/>
  <c r="I92"/>
  <c r="I91" s="1"/>
  <c r="I90" s="1"/>
  <c r="I89" s="1"/>
  <c r="I98"/>
  <c r="I100"/>
  <c r="I104"/>
  <c r="I107"/>
  <c r="I117"/>
  <c r="I116" s="1"/>
  <c r="I120"/>
  <c r="I119" s="1"/>
  <c r="J72"/>
  <c r="J71" s="1"/>
  <c r="J69"/>
  <c r="J68" s="1"/>
  <c r="I69"/>
  <c r="I68" s="1"/>
  <c r="I72"/>
  <c r="I71" s="1"/>
  <c r="J65"/>
  <c r="J64" s="1"/>
  <c r="J63" s="1"/>
  <c r="J61"/>
  <c r="J60"/>
  <c r="J58"/>
  <c r="J57" s="1"/>
  <c r="J55"/>
  <c r="J54" s="1"/>
  <c r="J52"/>
  <c r="J51" s="1"/>
  <c r="I51"/>
  <c r="I52"/>
  <c r="I55"/>
  <c r="I54" s="1"/>
  <c r="I58"/>
  <c r="I57" s="1"/>
  <c r="I61"/>
  <c r="I60" s="1"/>
  <c r="I65"/>
  <c r="I64" s="1"/>
  <c r="I63" s="1"/>
  <c r="J45"/>
  <c r="J44" s="1"/>
  <c r="J43" s="1"/>
  <c r="J42" s="1"/>
  <c r="J41" s="1"/>
  <c r="I45"/>
  <c r="I44" s="1"/>
  <c r="I43" s="1"/>
  <c r="I42" s="1"/>
  <c r="I41" s="1"/>
  <c r="J39"/>
  <c r="J37"/>
  <c r="J33"/>
  <c r="J31"/>
  <c r="J26"/>
  <c r="J25" s="1"/>
  <c r="J24" s="1"/>
  <c r="J23" s="1"/>
  <c r="J18"/>
  <c r="J17" s="1"/>
  <c r="J16" s="1"/>
  <c r="J15" s="1"/>
  <c r="I31"/>
  <c r="I30" s="1"/>
  <c r="I33"/>
  <c r="I37"/>
  <c r="I36" s="1"/>
  <c r="I35" s="1"/>
  <c r="I29" s="1"/>
  <c r="I28" s="1"/>
  <c r="I39"/>
  <c r="I26"/>
  <c r="I25" s="1"/>
  <c r="I24" s="1"/>
  <c r="I23" s="1"/>
  <c r="I18"/>
  <c r="I17" s="1"/>
  <c r="I16" s="1"/>
  <c r="I15" s="1"/>
  <c r="J30" l="1"/>
  <c r="J36"/>
  <c r="J35" s="1"/>
  <c r="J50"/>
  <c r="J49" s="1"/>
  <c r="J48" s="1"/>
  <c r="I97"/>
  <c r="I50"/>
  <c r="I49" s="1"/>
  <c r="I48" s="1"/>
  <c r="J97"/>
  <c r="I103"/>
  <c r="I85" s="1"/>
  <c r="I74" s="1"/>
  <c r="I14"/>
  <c r="I67"/>
  <c r="I133"/>
  <c r="I127" s="1"/>
  <c r="I47"/>
  <c r="I152"/>
  <c r="I151" s="1"/>
  <c r="I150" s="1"/>
  <c r="I149" s="1"/>
  <c r="J67"/>
  <c r="J77"/>
  <c r="K75" s="1"/>
  <c r="J152"/>
  <c r="J151" s="1"/>
  <c r="J150" s="1"/>
  <c r="J149" s="1"/>
  <c r="J133"/>
  <c r="J127" s="1"/>
  <c r="K127" s="1"/>
  <c r="J103"/>
  <c r="J29"/>
  <c r="J28" s="1"/>
  <c r="J14" s="1"/>
  <c r="K15"/>
  <c r="K16"/>
  <c r="K17"/>
  <c r="K18"/>
  <c r="K19"/>
  <c r="K20"/>
  <c r="K21"/>
  <c r="K22"/>
  <c r="K23"/>
  <c r="K24"/>
  <c r="K25"/>
  <c r="K26"/>
  <c r="K27"/>
  <c r="K30"/>
  <c r="K31"/>
  <c r="K32"/>
  <c r="K33"/>
  <c r="K34"/>
  <c r="K35"/>
  <c r="K36"/>
  <c r="K37"/>
  <c r="K38"/>
  <c r="K39"/>
  <c r="K40"/>
  <c r="K41"/>
  <c r="K42"/>
  <c r="K43"/>
  <c r="K44"/>
  <c r="K45"/>
  <c r="K46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6"/>
  <c r="K78"/>
  <c r="K79"/>
  <c r="K80"/>
  <c r="K81"/>
  <c r="K82"/>
  <c r="K83"/>
  <c r="K84"/>
  <c r="K86"/>
  <c r="K87"/>
  <c r="K88"/>
  <c r="K89"/>
  <c r="K90"/>
  <c r="K91"/>
  <c r="K92"/>
  <c r="K93"/>
  <c r="K94"/>
  <c r="K95"/>
  <c r="K97"/>
  <c r="K98"/>
  <c r="K99"/>
  <c r="K100"/>
  <c r="K101"/>
  <c r="K102"/>
  <c r="K104"/>
  <c r="K105"/>
  <c r="K106"/>
  <c r="K107"/>
  <c r="K108"/>
  <c r="K109"/>
  <c r="K110"/>
  <c r="K116"/>
  <c r="K117"/>
  <c r="K118"/>
  <c r="K119"/>
  <c r="K120"/>
  <c r="K121"/>
  <c r="K122"/>
  <c r="K123"/>
  <c r="K124"/>
  <c r="K125"/>
  <c r="K126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J47" l="1"/>
  <c r="K47" s="1"/>
  <c r="K77"/>
  <c r="K103"/>
  <c r="K29"/>
  <c r="I13"/>
  <c r="I12" s="1"/>
  <c r="K28"/>
  <c r="K96"/>
  <c r="K152"/>
  <c r="K49"/>
  <c r="K151"/>
  <c r="K150"/>
  <c r="J85"/>
  <c r="J74" s="1"/>
  <c r="K50"/>
  <c r="K48"/>
  <c r="K14"/>
  <c r="I175" l="1"/>
  <c r="K85"/>
  <c r="K74"/>
  <c r="J13"/>
  <c r="K13" s="1"/>
  <c r="J12" l="1"/>
  <c r="K12" s="1"/>
  <c r="J175"/>
  <c r="K175" s="1"/>
</calcChain>
</file>

<file path=xl/sharedStrings.xml><?xml version="1.0" encoding="utf-8"?>
<sst xmlns="http://schemas.openxmlformats.org/spreadsheetml/2006/main" count="904" uniqueCount="182">
  <si>
    <t>КВСР</t>
  </si>
  <si>
    <t>КФСР</t>
  </si>
  <si>
    <t>КЦСР</t>
  </si>
  <si>
    <t>КВР</t>
  </si>
  <si>
    <t>КОСГУ</t>
  </si>
  <si>
    <t>Наименование КОСГУ</t>
  </si>
  <si>
    <t>Доп. КР</t>
  </si>
  <si>
    <t>Наименование Доп. КР</t>
  </si>
  <si>
    <t>Ассигнования 2016 год</t>
  </si>
  <si>
    <t>920</t>
  </si>
  <si>
    <t>Администрация муниципального района "Печора"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</si>
  <si>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</si>
  <si>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</si>
  <si>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9900000000</t>
  </si>
  <si>
    <t>Непрограммные направления деятельности</t>
  </si>
  <si>
    <t>9900002030</t>
  </si>
  <si>
    <t>Руководство и управление в сфере установленных функций представительных органов муниципального образования</t>
  </si>
  <si>
    <t>244</t>
  </si>
  <si>
    <t>Прочая закупка товаров, работ и услуг для обеспечения государственных (муниципальных) нужд</t>
  </si>
  <si>
    <t>226</t>
  </si>
  <si>
    <t>Прочие работы, услуги</t>
  </si>
  <si>
    <t>001</t>
  </si>
  <si>
    <t>Расходы за счет средств бюджета поселения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</si>
  <si>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</si>
  <si>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</si>
  <si>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</si>
  <si>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</si>
  <si>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</si>
  <si>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</si>
  <si>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0107</t>
  </si>
  <si>
    <t>Обеспечение проведения выборов и референдумов</t>
  </si>
  <si>
    <t>9900002090</t>
  </si>
  <si>
    <t>Проведение выборов и референдумов</t>
  </si>
  <si>
    <t>0113</t>
  </si>
  <si>
    <t>Другие общегосударственные вопросы</t>
  </si>
  <si>
    <t>9900002040</t>
  </si>
  <si>
    <t>Руководство и управление в сфере установленных функций органов местного самоуправления</t>
  </si>
  <si>
    <t>800</t>
  </si>
  <si>
    <t>Иные бюджетные ассигнования</t>
  </si>
  <si>
    <t>853</t>
  </si>
  <si>
    <t>Уплата иных платежей</t>
  </si>
  <si>
    <t>9900002110</t>
  </si>
  <si>
    <t>Реализация государственных функций, связанных с общегосударственным управлением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</si>
  <si>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</si>
  <si>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</si>
  <si>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</si>
  <si>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</si>
  <si>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</si>
  <si>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</si>
  <si>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9900015310</t>
  </si>
  <si>
    <t>Обеспечение первичных мер пожарной безопасности в границах населенных пунктов поселения</t>
  </si>
  <si>
    <t>225</t>
  </si>
  <si>
    <t>Работы, услуги по содержанию имущества</t>
  </si>
  <si>
    <t>0400</t>
  </si>
  <si>
    <t>НАЦИОНАЛЬНАЯ ЭКОНОМИКА</t>
  </si>
  <si>
    <t>0409</t>
  </si>
  <si>
    <t>Дорожное хозяйство (дорожные фонды)</t>
  </si>
  <si>
    <t>0300000000</t>
  </si>
  <si>
    <t>Муниципальная программа "Жилье, жилищно – коммунальное хозяйство и территориальное развитие МО МР "Печора"</t>
  </si>
  <si>
    <t>0330000000</t>
  </si>
  <si>
    <t>Подпрограмма "Дорожное хозяйство и транспорт"</t>
  </si>
  <si>
    <t>0331372220</t>
  </si>
  <si>
    <t>Содержание автомобильных дорог общего пользования местного значения</t>
  </si>
  <si>
    <t>003</t>
  </si>
  <si>
    <t>Субсидии</t>
  </si>
  <si>
    <t>03313S2220</t>
  </si>
  <si>
    <t>0331400000</t>
  </si>
  <si>
    <t>243</t>
  </si>
  <si>
    <t>Закупка товаров, работ, услуг в целях капитального ремонта государственного (муниципального) имущества</t>
  </si>
  <si>
    <t>0331472230</t>
  </si>
  <si>
    <t>9900024700</t>
  </si>
  <si>
    <t>Обеспечение содержания, ремонта и капитального ремонта автомобильных дорог в границах поселений и их обустройство в целях повышения безопасности дорожного движения</t>
  </si>
  <si>
    <t>0412</t>
  </si>
  <si>
    <t>Другие вопросы в области национальной экономики</t>
  </si>
  <si>
    <t>0323200000</t>
  </si>
  <si>
    <t>0601200000</t>
  </si>
  <si>
    <t>0500</t>
  </si>
  <si>
    <t>ЖИЛИЩНО-КОММУНАЛЬНОЕ ХОЗЯЙСТВО</t>
  </si>
  <si>
    <t>0502</t>
  </si>
  <si>
    <t>Коммунальное хозяйство</t>
  </si>
  <si>
    <t>9900025400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</si>
  <si>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</si>
  <si>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</si>
  <si>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</si>
  <si>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241</t>
  </si>
  <si>
    <t>Безвозмездные перечисления государственным и муниципальным организациям</t>
  </si>
  <si>
    <t>0503</t>
  </si>
  <si>
    <t>Благоустройство</t>
  </si>
  <si>
    <t>0311800000</t>
  </si>
  <si>
    <t>0800000000</t>
  </si>
  <si>
    <t>Муниципальная программа "Безопасность жизнедеятельности населения МО МР "Печора"</t>
  </si>
  <si>
    <t>0850000000</t>
  </si>
  <si>
    <t>Подпрограмма "Повышение безопасности дорожного движения"</t>
  </si>
  <si>
    <t>0853100000</t>
  </si>
  <si>
    <t>Обеспечение обустройства и содержания технических средств организации дорожного движения улично-дорожной сети</t>
  </si>
  <si>
    <t>9900025500</t>
  </si>
  <si>
    <t>Обеспечение содержания, ремонта и капитального ремонта улично-дорожной сети в границах поселений</t>
  </si>
  <si>
    <t>242</t>
  </si>
  <si>
    <t>Закупка товаров, работ, услуг в сфере информационно-коммуникационных технологий</t>
  </si>
  <si>
    <t>221</t>
  </si>
  <si>
    <t>Услуги связи</t>
  </si>
  <si>
    <t>9900025510</t>
  </si>
  <si>
    <t>Уличное освещение</t>
  </si>
  <si>
    <t>223</t>
  </si>
  <si>
    <t>Коммунальные услуги</t>
  </si>
  <si>
    <t>9900025530</t>
  </si>
  <si>
    <t>Организация и содержание мест захоронения</t>
  </si>
  <si>
    <t>9900025540</t>
  </si>
  <si>
    <t>Прочие мероприятия по благоустройству поселений</t>
  </si>
  <si>
    <t>222</t>
  </si>
  <si>
    <t>Транспортные услуги</t>
  </si>
  <si>
    <t>9900025520</t>
  </si>
  <si>
    <t>1000</t>
  </si>
  <si>
    <t>СОЦИАЛЬНАЯ ПОЛИТИКА</t>
  </si>
  <si>
    <t>1001</t>
  </si>
  <si>
    <t>Пенсионное обеспечение</t>
  </si>
  <si>
    <t>9900063110</t>
  </si>
  <si>
    <t>Доплаты к пенсиям, дополнительное пенсионное обеспечение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</si>
  <si>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</si>
  <si>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</si>
  <si>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</si>
  <si>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</si>
  <si>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</si>
  <si>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</si>
  <si>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0100100000</t>
  </si>
  <si>
    <t>323</t>
  </si>
  <si>
    <t>Приобретение товаров, работ, услуг в пользу граждан в целях их социального обеспечения</t>
  </si>
  <si>
    <t>262</t>
  </si>
  <si>
    <t>Пособия по социальной помощи населению</t>
  </si>
  <si>
    <t>0100200000</t>
  </si>
  <si>
    <t>9900063140</t>
  </si>
  <si>
    <t>9900063150</t>
  </si>
  <si>
    <t>956</t>
  </si>
  <si>
    <t>Управление культуры и туризма муниципального района "Печора"</t>
  </si>
  <si>
    <t>0800</t>
  </si>
  <si>
    <t>КУЛЬТУРА, КИНЕМАТОГРАФИЯ</t>
  </si>
  <si>
    <t>0801</t>
  </si>
  <si>
    <t>Культура</t>
  </si>
  <si>
    <t>0501100000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</si>
  <si>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</si>
  <si>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</si>
  <si>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0501200000</t>
  </si>
  <si>
    <t>612</t>
  </si>
  <si>
    <t>Субсидии бюджетным учреждениям на иные цели</t>
  </si>
  <si>
    <t>0501372150</t>
  </si>
  <si>
    <t>05013S2150</t>
  </si>
  <si>
    <t>0502100000</t>
  </si>
  <si>
    <t>0502400000</t>
  </si>
  <si>
    <t>0802</t>
  </si>
  <si>
    <t>Кинематография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</si>
  <si>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</si>
  <si>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</si>
  <si>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Итого</t>
  </si>
  <si>
    <t>Реконструкция, капитальный ремонт и ремонт автомобильных дорог общего пользования местного значения</t>
  </si>
  <si>
    <t>Кадастровый учет земельных участков для индивидуального жилищного строительства</t>
  </si>
  <si>
    <t>Разработка проекта планировки и проекта межевания территории</t>
  </si>
  <si>
    <t>Отлов и содержание безнадзорных собак</t>
  </si>
  <si>
    <t>Озеленение</t>
  </si>
  <si>
    <t>Муниципальная программа "Адресная социальная помощь населению городского поселения "Печора" на 2013-2015 годы</t>
  </si>
  <si>
    <t>0100000000</t>
  </si>
  <si>
    <t>Предоставление социальной помощи льготной категории граждан, участникам Великой Отечественной войны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</si>
  <si>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</si>
  <si>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</si>
  <si>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"Печора"(народные дружины)</t>
  </si>
  <si>
    <t>0500000000</t>
  </si>
  <si>
    <t>Муниципальная программа "Развитие культуры и туризма на территории МО МР "Печора"</t>
  </si>
  <si>
    <t>Оказание муниципальных услуг (выполнение работ) музеями и библиотеками</t>
  </si>
  <si>
    <t>Укрепление материально-технической базы</t>
  </si>
  <si>
    <t>Обновление материально-технической базы муниципальных учреждений сферы культуры</t>
  </si>
  <si>
    <t>Укрепление материально-технической базы муниципальных учреждений сферы культуры</t>
  </si>
  <si>
    <t>Оказание муниципальных услуг (выполнение работ) учреждениями культурно-досугового типа</t>
  </si>
  <si>
    <t>Поездки творческих коллективов и солистов в целях реализации гастрольно-концертной деятельности,  участие в конкурсах различных уровней</t>
  </si>
  <si>
    <t>Информация по исполнению бюджета муниципального образования городского поселения "Печора" за 2016 год</t>
  </si>
  <si>
    <t>тыс.руб</t>
  </si>
  <si>
    <t>Кассовое исполнение</t>
  </si>
  <si>
    <t>% исполнения</t>
  </si>
  <si>
    <t>ВСЕГО</t>
  </si>
  <si>
    <t xml:space="preserve">    </t>
  </si>
  <si>
    <t xml:space="preserve">                       Приложение</t>
  </si>
  <si>
    <t xml:space="preserve">                                                              к пояснительной записке</t>
  </si>
  <si>
    <t>ОБЩЕГОСУДАРСТВЕННЫЕ ВОПРОСЫ</t>
  </si>
  <si>
    <t>0100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</si>
</sst>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0"/>
      <name val="Arial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8"/>
      <name val="MS Sans Serif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164" fontId="7" fillId="0" borderId="1" xfId="0" applyNumberFormat="1" applyFont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right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64" fontId="8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4" fontId="9" fillId="0" borderId="1" xfId="0" applyNumberFormat="1" applyFont="1" applyBorder="1" applyAlignment="1" applyProtection="1">
      <alignment horizontal="right" vertical="center" wrapText="1"/>
    </xf>
    <xf numFmtId="164" fontId="8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165" fontId="8" fillId="0" borderId="1" xfId="0" applyNumberFormat="1" applyFont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75"/>
  <sheetViews>
    <sheetView showGridLines="0" tabSelected="1" view="pageBreakPreview" zoomScaleNormal="100" zoomScaleSheetLayoutView="100" workbookViewId="0">
      <selection activeCell="B13" sqref="B13:H13"/>
    </sheetView>
  </sheetViews>
  <sheetFormatPr defaultRowHeight="12.75" customHeight="1" outlineLevelRow="7"/>
  <cols>
    <col min="1" max="1" width="6.42578125" customWidth="1"/>
    <col min="2" max="2" width="6.28515625" customWidth="1"/>
    <col min="3" max="3" width="11" customWidth="1"/>
    <col min="4" max="4" width="5.7109375" customWidth="1"/>
    <col min="5" max="5" width="7.5703125" customWidth="1"/>
    <col min="6" max="6" width="21.28515625" customWidth="1"/>
    <col min="7" max="7" width="6.140625" customWidth="1"/>
    <col min="8" max="8" width="20.7109375" customWidth="1"/>
    <col min="9" max="9" width="12.5703125" customWidth="1"/>
    <col min="10" max="10" width="13.140625" customWidth="1"/>
    <col min="11" max="11" width="12.140625" customWidth="1"/>
  </cols>
  <sheetData>
    <row r="1" spans="1:11" s="6" customFormat="1" ht="11.25">
      <c r="A1" s="33"/>
      <c r="B1" s="33"/>
      <c r="C1" s="33"/>
      <c r="D1" s="33"/>
      <c r="E1" s="33"/>
      <c r="F1" s="33"/>
      <c r="G1" s="4"/>
      <c r="H1" s="4"/>
      <c r="I1" s="5" t="s">
        <v>177</v>
      </c>
      <c r="J1" s="5" t="s">
        <v>178</v>
      </c>
    </row>
    <row r="2" spans="1:11" s="6" customFormat="1" ht="11.25">
      <c r="A2" s="1"/>
      <c r="B2" s="4"/>
      <c r="C2" s="4"/>
      <c r="D2" s="4"/>
      <c r="E2" s="4"/>
      <c r="F2" s="4"/>
      <c r="G2" s="4"/>
      <c r="H2" s="31" t="s">
        <v>179</v>
      </c>
      <c r="I2" s="31"/>
      <c r="J2" s="31"/>
      <c r="K2" s="31"/>
    </row>
    <row r="3" spans="1:11" s="6" customFormat="1" ht="11.25">
      <c r="A3" s="7"/>
      <c r="B3" s="8"/>
      <c r="C3" s="8"/>
      <c r="D3" s="8"/>
      <c r="E3" s="8"/>
      <c r="F3" s="8"/>
      <c r="G3" s="8"/>
      <c r="H3" s="8"/>
    </row>
    <row r="4" spans="1:11" s="6" customFormat="1" ht="11.25" hidden="1">
      <c r="A4" s="7"/>
      <c r="B4" s="8"/>
      <c r="C4" s="8"/>
      <c r="D4" s="8"/>
      <c r="E4" s="9"/>
      <c r="F4" s="8"/>
      <c r="G4" s="9"/>
      <c r="H4" s="9"/>
    </row>
    <row r="5" spans="1:11" s="6" customFormat="1" ht="11.25" hidden="1">
      <c r="A5" s="4"/>
      <c r="B5" s="4"/>
      <c r="C5" s="4"/>
      <c r="D5" s="4"/>
      <c r="E5" s="4"/>
      <c r="F5" s="4"/>
      <c r="G5" s="4"/>
      <c r="H5" s="4"/>
      <c r="I5" s="27"/>
      <c r="J5" s="27"/>
    </row>
    <row r="6" spans="1:11" s="6" customFormat="1" ht="41.25" customHeight="1">
      <c r="A6" s="28" t="s">
        <v>172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6" customFormat="1" ht="7.5" customHeight="1">
      <c r="A7" s="34"/>
      <c r="B7" s="35"/>
      <c r="C7" s="35"/>
      <c r="D7" s="35"/>
      <c r="E7" s="35"/>
      <c r="F7" s="35"/>
      <c r="G7" s="35"/>
    </row>
    <row r="8" spans="1:11" s="6" customFormat="1" ht="0.75" customHeight="1">
      <c r="A8" s="34"/>
      <c r="B8" s="35"/>
      <c r="C8" s="35"/>
      <c r="D8" s="35"/>
      <c r="E8" s="35"/>
      <c r="F8" s="35"/>
      <c r="G8" s="35"/>
    </row>
    <row r="9" spans="1:11" s="6" customFormat="1" ht="11.25" hidden="1">
      <c r="A9" s="34"/>
      <c r="B9" s="35"/>
      <c r="C9" s="35"/>
      <c r="D9" s="35"/>
      <c r="E9" s="35"/>
      <c r="F9" s="35"/>
      <c r="G9" s="35"/>
    </row>
    <row r="10" spans="1:11" s="6" customFormat="1" ht="21.75">
      <c r="A10" s="10" t="s">
        <v>173</v>
      </c>
      <c r="B10" s="10"/>
      <c r="C10" s="10"/>
      <c r="D10" s="10"/>
      <c r="E10" s="10"/>
      <c r="F10" s="10"/>
      <c r="G10" s="10"/>
      <c r="H10" s="10"/>
      <c r="I10" s="11"/>
    </row>
    <row r="11" spans="1:11" ht="27" customHeight="1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174</v>
      </c>
      <c r="K11" s="3" t="s">
        <v>175</v>
      </c>
    </row>
    <row r="12" spans="1:11" ht="22.5" customHeight="1">
      <c r="A12" s="30" t="s">
        <v>176</v>
      </c>
      <c r="B12" s="30"/>
      <c r="C12" s="30"/>
      <c r="D12" s="30"/>
      <c r="E12" s="30"/>
      <c r="F12" s="30"/>
      <c r="G12" s="30"/>
      <c r="H12" s="30"/>
      <c r="I12" s="12">
        <f>I13+I149</f>
        <v>179962.4</v>
      </c>
      <c r="J12" s="12">
        <f>J13+J149</f>
        <v>134015.95000000001</v>
      </c>
      <c r="K12" s="13">
        <f t="shared" ref="K12" si="0">J12/I12*100</f>
        <v>74.46886127324376</v>
      </c>
    </row>
    <row r="13" spans="1:11" ht="22.5" customHeight="1">
      <c r="A13" s="14" t="s">
        <v>9</v>
      </c>
      <c r="B13" s="29" t="s">
        <v>10</v>
      </c>
      <c r="C13" s="29"/>
      <c r="D13" s="29"/>
      <c r="E13" s="29"/>
      <c r="F13" s="29"/>
      <c r="G13" s="29"/>
      <c r="H13" s="29"/>
      <c r="I13" s="15">
        <f>I14+I41+I47+I74+I127</f>
        <v>137204.6</v>
      </c>
      <c r="J13" s="15">
        <f>J14+J41+J47+J74+J127</f>
        <v>91258.150000000009</v>
      </c>
      <c r="K13" s="15">
        <f>J13/I13*100</f>
        <v>66.512456579444134</v>
      </c>
    </row>
    <row r="14" spans="1:11" ht="14.25" customHeight="1">
      <c r="A14" s="16" t="s">
        <v>9</v>
      </c>
      <c r="B14" s="16" t="s">
        <v>181</v>
      </c>
      <c r="C14" s="37" t="s">
        <v>180</v>
      </c>
      <c r="D14" s="37"/>
      <c r="E14" s="37"/>
      <c r="F14" s="37"/>
      <c r="G14" s="37"/>
      <c r="H14" s="37"/>
      <c r="I14" s="17">
        <f>I15+I23+I28</f>
        <v>3724.7999999999997</v>
      </c>
      <c r="J14" s="17">
        <f>J15+J23+J28</f>
        <v>3440.5</v>
      </c>
      <c r="K14" s="18">
        <f>J14/I14*100</f>
        <v>92.367375429553263</v>
      </c>
    </row>
    <row r="15" spans="1:11" ht="35.25" customHeight="1" outlineLevel="2">
      <c r="A15" s="19" t="s">
        <v>9</v>
      </c>
      <c r="B15" s="19" t="s">
        <v>11</v>
      </c>
      <c r="C15" s="32" t="s">
        <v>12</v>
      </c>
      <c r="D15" s="32"/>
      <c r="E15" s="32"/>
      <c r="F15" s="32"/>
      <c r="G15" s="32"/>
      <c r="H15" s="32"/>
      <c r="I15" s="20">
        <f t="shared" ref="I15:J17" si="1">I16</f>
        <v>570.20000000000005</v>
      </c>
      <c r="J15" s="20">
        <f t="shared" si="1"/>
        <v>345.9</v>
      </c>
      <c r="K15" s="20">
        <f t="shared" ref="K15:K77" si="2">J15/I15*100</f>
        <v>60.66292528937214</v>
      </c>
    </row>
    <row r="16" spans="1:11" ht="18" customHeight="1" outlineLevel="3">
      <c r="A16" s="19" t="s">
        <v>9</v>
      </c>
      <c r="B16" s="19" t="s">
        <v>11</v>
      </c>
      <c r="C16" s="19" t="s">
        <v>13</v>
      </c>
      <c r="D16" s="32" t="s">
        <v>14</v>
      </c>
      <c r="E16" s="32"/>
      <c r="F16" s="32"/>
      <c r="G16" s="32"/>
      <c r="H16" s="32"/>
      <c r="I16" s="20">
        <f t="shared" si="1"/>
        <v>570.20000000000005</v>
      </c>
      <c r="J16" s="20">
        <f t="shared" si="1"/>
        <v>345.9</v>
      </c>
      <c r="K16" s="20">
        <f t="shared" si="2"/>
        <v>60.66292528937214</v>
      </c>
    </row>
    <row r="17" spans="1:11" ht="30.75" customHeight="1" outlineLevel="4">
      <c r="A17" s="19" t="s">
        <v>9</v>
      </c>
      <c r="B17" s="19" t="s">
        <v>11</v>
      </c>
      <c r="C17" s="19" t="s">
        <v>15</v>
      </c>
      <c r="D17" s="32" t="s">
        <v>16</v>
      </c>
      <c r="E17" s="32"/>
      <c r="F17" s="32"/>
      <c r="G17" s="32"/>
      <c r="H17" s="32"/>
      <c r="I17" s="20">
        <f t="shared" si="1"/>
        <v>570.20000000000005</v>
      </c>
      <c r="J17" s="20">
        <f t="shared" si="1"/>
        <v>345.9</v>
      </c>
      <c r="K17" s="20">
        <f t="shared" si="2"/>
        <v>60.66292528937214</v>
      </c>
    </row>
    <row r="18" spans="1:11" ht="33" customHeight="1" outlineLevel="7">
      <c r="A18" s="19" t="s">
        <v>9</v>
      </c>
      <c r="B18" s="19" t="s">
        <v>11</v>
      </c>
      <c r="C18" s="19" t="s">
        <v>15</v>
      </c>
      <c r="D18" s="19" t="s">
        <v>17</v>
      </c>
      <c r="E18" s="32" t="s">
        <v>18</v>
      </c>
      <c r="F18" s="32"/>
      <c r="G18" s="32"/>
      <c r="H18" s="32"/>
      <c r="I18" s="20">
        <f>I19+I20+I21+I22</f>
        <v>570.20000000000005</v>
      </c>
      <c r="J18" s="20">
        <f>J19+J20+J21+J22</f>
        <v>345.9</v>
      </c>
      <c r="K18" s="20">
        <f t="shared" si="2"/>
        <v>60.66292528937214</v>
      </c>
    </row>
    <row r="19" spans="1:11" ht="22.5" outlineLevel="7">
      <c r="A19" s="21" t="s">
        <v>9</v>
      </c>
      <c r="B19" s="21" t="s">
        <v>11</v>
      </c>
      <c r="C19" s="21" t="s">
        <v>15</v>
      </c>
      <c r="D19" s="21" t="s">
        <v>17</v>
      </c>
      <c r="E19" s="21" t="s">
        <v>19</v>
      </c>
      <c r="F19" s="22" t="s">
        <v>20</v>
      </c>
      <c r="G19" s="21" t="s">
        <v>21</v>
      </c>
      <c r="H19" s="22" t="s">
        <v>22</v>
      </c>
      <c r="I19" s="23">
        <v>282.5</v>
      </c>
      <c r="J19" s="23">
        <v>137.1</v>
      </c>
      <c r="K19" s="23">
        <f t="shared" si="2"/>
        <v>48.530973451327434</v>
      </c>
    </row>
    <row r="20" spans="1:11" ht="22.5" outlineLevel="7">
      <c r="A20" s="21" t="s">
        <v>9</v>
      </c>
      <c r="B20" s="21" t="s">
        <v>11</v>
      </c>
      <c r="C20" s="21" t="s">
        <v>15</v>
      </c>
      <c r="D20" s="21" t="s">
        <v>17</v>
      </c>
      <c r="E20" s="21" t="s">
        <v>23</v>
      </c>
      <c r="F20" s="22" t="s">
        <v>24</v>
      </c>
      <c r="G20" s="21" t="s">
        <v>21</v>
      </c>
      <c r="H20" s="22" t="s">
        <v>22</v>
      </c>
      <c r="I20" s="23">
        <v>135.30000000000001</v>
      </c>
      <c r="J20" s="23">
        <v>110.4</v>
      </c>
      <c r="K20" s="23">
        <f t="shared" si="2"/>
        <v>81.596452328159643</v>
      </c>
    </row>
    <row r="21" spans="1:11" ht="22.5" outlineLevel="7">
      <c r="A21" s="21" t="s">
        <v>9</v>
      </c>
      <c r="B21" s="21" t="s">
        <v>11</v>
      </c>
      <c r="C21" s="21" t="s">
        <v>15</v>
      </c>
      <c r="D21" s="21" t="s">
        <v>17</v>
      </c>
      <c r="E21" s="21" t="s">
        <v>25</v>
      </c>
      <c r="F21" s="22" t="s">
        <v>26</v>
      </c>
      <c r="G21" s="21" t="s">
        <v>21</v>
      </c>
      <c r="H21" s="22" t="s">
        <v>22</v>
      </c>
      <c r="I21" s="23">
        <v>54</v>
      </c>
      <c r="J21" s="23">
        <v>0</v>
      </c>
      <c r="K21" s="23">
        <f t="shared" si="2"/>
        <v>0</v>
      </c>
    </row>
    <row r="22" spans="1:11" ht="22.5" outlineLevel="7">
      <c r="A22" s="21" t="s">
        <v>9</v>
      </c>
      <c r="B22" s="21" t="s">
        <v>11</v>
      </c>
      <c r="C22" s="21" t="s">
        <v>15</v>
      </c>
      <c r="D22" s="21" t="s">
        <v>17</v>
      </c>
      <c r="E22" s="21" t="s">
        <v>27</v>
      </c>
      <c r="F22" s="22" t="s">
        <v>28</v>
      </c>
      <c r="G22" s="21" t="s">
        <v>21</v>
      </c>
      <c r="H22" s="22" t="s">
        <v>22</v>
      </c>
      <c r="I22" s="23">
        <v>98.4</v>
      </c>
      <c r="J22" s="23">
        <v>98.4</v>
      </c>
      <c r="K22" s="23">
        <f t="shared" si="2"/>
        <v>100</v>
      </c>
    </row>
    <row r="23" spans="1:11" ht="21.75" customHeight="1" outlineLevel="2">
      <c r="A23" s="19" t="s">
        <v>9</v>
      </c>
      <c r="B23" s="19" t="s">
        <v>29</v>
      </c>
      <c r="C23" s="32" t="s">
        <v>30</v>
      </c>
      <c r="D23" s="32"/>
      <c r="E23" s="32"/>
      <c r="F23" s="32"/>
      <c r="G23" s="32"/>
      <c r="H23" s="32"/>
      <c r="I23" s="20">
        <f t="shared" ref="I23:J26" si="3">I24</f>
        <v>1500</v>
      </c>
      <c r="J23" s="20">
        <f t="shared" si="3"/>
        <v>1500</v>
      </c>
      <c r="K23" s="20">
        <f t="shared" si="2"/>
        <v>100</v>
      </c>
    </row>
    <row r="24" spans="1:11" ht="14.25" customHeight="1" outlineLevel="3">
      <c r="A24" s="19" t="s">
        <v>9</v>
      </c>
      <c r="B24" s="19" t="s">
        <v>29</v>
      </c>
      <c r="C24" s="19" t="s">
        <v>13</v>
      </c>
      <c r="D24" s="32" t="s">
        <v>14</v>
      </c>
      <c r="E24" s="32"/>
      <c r="F24" s="32"/>
      <c r="G24" s="32"/>
      <c r="H24" s="32"/>
      <c r="I24" s="20">
        <f t="shared" si="3"/>
        <v>1500</v>
      </c>
      <c r="J24" s="20">
        <f t="shared" si="3"/>
        <v>1500</v>
      </c>
      <c r="K24" s="20">
        <f t="shared" si="2"/>
        <v>100</v>
      </c>
    </row>
    <row r="25" spans="1:11" ht="14.25" customHeight="1" outlineLevel="4">
      <c r="A25" s="19" t="s">
        <v>9</v>
      </c>
      <c r="B25" s="19" t="s">
        <v>29</v>
      </c>
      <c r="C25" s="19" t="s">
        <v>31</v>
      </c>
      <c r="D25" s="32" t="s">
        <v>32</v>
      </c>
      <c r="E25" s="32"/>
      <c r="F25" s="32"/>
      <c r="G25" s="32"/>
      <c r="H25" s="32"/>
      <c r="I25" s="20">
        <f t="shared" si="3"/>
        <v>1500</v>
      </c>
      <c r="J25" s="20">
        <f t="shared" si="3"/>
        <v>1500</v>
      </c>
      <c r="K25" s="20">
        <f t="shared" si="2"/>
        <v>100</v>
      </c>
    </row>
    <row r="26" spans="1:11" ht="35.25" customHeight="1" outlineLevel="7">
      <c r="A26" s="19" t="s">
        <v>9</v>
      </c>
      <c r="B26" s="19" t="s">
        <v>29</v>
      </c>
      <c r="C26" s="19" t="s">
        <v>31</v>
      </c>
      <c r="D26" s="19" t="s">
        <v>17</v>
      </c>
      <c r="E26" s="32" t="s">
        <v>18</v>
      </c>
      <c r="F26" s="32"/>
      <c r="G26" s="32"/>
      <c r="H26" s="32"/>
      <c r="I26" s="20">
        <f t="shared" si="3"/>
        <v>1500</v>
      </c>
      <c r="J26" s="20">
        <f t="shared" si="3"/>
        <v>1500</v>
      </c>
      <c r="K26" s="20">
        <f t="shared" si="2"/>
        <v>100</v>
      </c>
    </row>
    <row r="27" spans="1:11" ht="22.5" outlineLevel="7">
      <c r="A27" s="21" t="s">
        <v>9</v>
      </c>
      <c r="B27" s="21" t="s">
        <v>29</v>
      </c>
      <c r="C27" s="21" t="s">
        <v>31</v>
      </c>
      <c r="D27" s="21" t="s">
        <v>17</v>
      </c>
      <c r="E27" s="21" t="s">
        <v>23</v>
      </c>
      <c r="F27" s="22" t="s">
        <v>24</v>
      </c>
      <c r="G27" s="21" t="s">
        <v>21</v>
      </c>
      <c r="H27" s="22" t="s">
        <v>22</v>
      </c>
      <c r="I27" s="23">
        <v>1500</v>
      </c>
      <c r="J27" s="23">
        <v>1500</v>
      </c>
      <c r="K27" s="23">
        <f t="shared" si="2"/>
        <v>100</v>
      </c>
    </row>
    <row r="28" spans="1:11" ht="16.5" customHeight="1" outlineLevel="2">
      <c r="A28" s="19" t="s">
        <v>9</v>
      </c>
      <c r="B28" s="19" t="s">
        <v>33</v>
      </c>
      <c r="C28" s="32" t="s">
        <v>34</v>
      </c>
      <c r="D28" s="32"/>
      <c r="E28" s="32"/>
      <c r="F28" s="32"/>
      <c r="G28" s="32"/>
      <c r="H28" s="32"/>
      <c r="I28" s="20">
        <f>I29</f>
        <v>1654.6</v>
      </c>
      <c r="J28" s="20">
        <f>J29</f>
        <v>1594.6</v>
      </c>
      <c r="K28" s="20">
        <f t="shared" si="2"/>
        <v>96.37374592046416</v>
      </c>
    </row>
    <row r="29" spans="1:11" ht="19.5" customHeight="1" outlineLevel="3">
      <c r="A29" s="19" t="s">
        <v>9</v>
      </c>
      <c r="B29" s="19" t="s">
        <v>33</v>
      </c>
      <c r="C29" s="19" t="s">
        <v>13</v>
      </c>
      <c r="D29" s="32" t="s">
        <v>14</v>
      </c>
      <c r="E29" s="32"/>
      <c r="F29" s="32"/>
      <c r="G29" s="32"/>
      <c r="H29" s="32"/>
      <c r="I29" s="20">
        <f>I30+I35</f>
        <v>1654.6</v>
      </c>
      <c r="J29" s="20">
        <f>J30+J35</f>
        <v>1594.6</v>
      </c>
      <c r="K29" s="20">
        <f t="shared" si="2"/>
        <v>96.37374592046416</v>
      </c>
    </row>
    <row r="30" spans="1:11" ht="32.25" customHeight="1" outlineLevel="4">
      <c r="A30" s="19" t="s">
        <v>9</v>
      </c>
      <c r="B30" s="19" t="s">
        <v>33</v>
      </c>
      <c r="C30" s="19" t="s">
        <v>35</v>
      </c>
      <c r="D30" s="32" t="s">
        <v>36</v>
      </c>
      <c r="E30" s="32"/>
      <c r="F30" s="32"/>
      <c r="G30" s="32"/>
      <c r="H30" s="32"/>
      <c r="I30" s="20">
        <f>I31+I33</f>
        <v>1600</v>
      </c>
      <c r="J30" s="20">
        <f>J31+J33</f>
        <v>1540</v>
      </c>
      <c r="K30" s="20">
        <f t="shared" si="2"/>
        <v>96.25</v>
      </c>
    </row>
    <row r="31" spans="1:11" ht="31.5" customHeight="1" outlineLevel="7">
      <c r="A31" s="19" t="s">
        <v>9</v>
      </c>
      <c r="B31" s="19" t="s">
        <v>33</v>
      </c>
      <c r="C31" s="19" t="s">
        <v>35</v>
      </c>
      <c r="D31" s="19" t="s">
        <v>17</v>
      </c>
      <c r="E31" s="32" t="s">
        <v>18</v>
      </c>
      <c r="F31" s="32"/>
      <c r="G31" s="32"/>
      <c r="H31" s="32"/>
      <c r="I31" s="20">
        <f>I32</f>
        <v>60</v>
      </c>
      <c r="J31" s="20">
        <f>J32</f>
        <v>0</v>
      </c>
      <c r="K31" s="20">
        <f t="shared" si="2"/>
        <v>0</v>
      </c>
    </row>
    <row r="32" spans="1:11" ht="22.5" outlineLevel="7">
      <c r="A32" s="21" t="s">
        <v>9</v>
      </c>
      <c r="B32" s="21" t="s">
        <v>33</v>
      </c>
      <c r="C32" s="21" t="s">
        <v>35</v>
      </c>
      <c r="D32" s="21" t="s">
        <v>17</v>
      </c>
      <c r="E32" s="21" t="s">
        <v>19</v>
      </c>
      <c r="F32" s="22" t="s">
        <v>20</v>
      </c>
      <c r="G32" s="21" t="s">
        <v>21</v>
      </c>
      <c r="H32" s="22" t="s">
        <v>22</v>
      </c>
      <c r="I32" s="23">
        <v>60</v>
      </c>
      <c r="J32" s="23">
        <v>0</v>
      </c>
      <c r="K32" s="23">
        <f t="shared" si="2"/>
        <v>0</v>
      </c>
    </row>
    <row r="33" spans="1:11" outlineLevel="7">
      <c r="A33" s="19" t="s">
        <v>9</v>
      </c>
      <c r="B33" s="19" t="s">
        <v>33</v>
      </c>
      <c r="C33" s="19" t="s">
        <v>35</v>
      </c>
      <c r="D33" s="19" t="s">
        <v>39</v>
      </c>
      <c r="E33" s="32" t="s">
        <v>40</v>
      </c>
      <c r="F33" s="32"/>
      <c r="G33" s="32"/>
      <c r="H33" s="32"/>
      <c r="I33" s="20">
        <f>I34</f>
        <v>1540</v>
      </c>
      <c r="J33" s="20">
        <f>J34</f>
        <v>1540</v>
      </c>
      <c r="K33" s="20">
        <f t="shared" si="2"/>
        <v>100</v>
      </c>
    </row>
    <row r="34" spans="1:11" ht="22.5" outlineLevel="7">
      <c r="A34" s="21" t="s">
        <v>9</v>
      </c>
      <c r="B34" s="21" t="s">
        <v>33</v>
      </c>
      <c r="C34" s="21" t="s">
        <v>35</v>
      </c>
      <c r="D34" s="21" t="s">
        <v>39</v>
      </c>
      <c r="E34" s="21" t="s">
        <v>23</v>
      </c>
      <c r="F34" s="22" t="s">
        <v>24</v>
      </c>
      <c r="G34" s="21" t="s">
        <v>21</v>
      </c>
      <c r="H34" s="22" t="s">
        <v>22</v>
      </c>
      <c r="I34" s="23">
        <v>1540</v>
      </c>
      <c r="J34" s="23">
        <v>1540</v>
      </c>
      <c r="K34" s="23">
        <f t="shared" si="2"/>
        <v>100</v>
      </c>
    </row>
    <row r="35" spans="1:11" ht="29.25" customHeight="1" outlineLevel="4">
      <c r="A35" s="19" t="s">
        <v>9</v>
      </c>
      <c r="B35" s="19" t="s">
        <v>33</v>
      </c>
      <c r="C35" s="19" t="s">
        <v>41</v>
      </c>
      <c r="D35" s="32" t="s">
        <v>42</v>
      </c>
      <c r="E35" s="32"/>
      <c r="F35" s="32"/>
      <c r="G35" s="32"/>
      <c r="H35" s="32"/>
      <c r="I35" s="20">
        <f>I36</f>
        <v>54.6</v>
      </c>
      <c r="J35" s="20">
        <f>J36</f>
        <v>54.6</v>
      </c>
      <c r="K35" s="20">
        <f t="shared" si="2"/>
        <v>100</v>
      </c>
    </row>
    <row r="36" spans="1:11" outlineLevel="7">
      <c r="A36" s="19" t="s">
        <v>9</v>
      </c>
      <c r="B36" s="19" t="s">
        <v>33</v>
      </c>
      <c r="C36" s="19" t="s">
        <v>41</v>
      </c>
      <c r="D36" s="19" t="s">
        <v>37</v>
      </c>
      <c r="E36" s="32" t="s">
        <v>38</v>
      </c>
      <c r="F36" s="32"/>
      <c r="G36" s="32"/>
      <c r="H36" s="32"/>
      <c r="I36" s="20">
        <f>I37+I39</f>
        <v>54.6</v>
      </c>
      <c r="J36" s="20">
        <f>J37+J39</f>
        <v>54.6</v>
      </c>
      <c r="K36" s="20">
        <f t="shared" si="2"/>
        <v>100</v>
      </c>
    </row>
    <row r="37" spans="1:11" ht="78.75" customHeight="1" outlineLevel="7">
      <c r="A37" s="19" t="s">
        <v>9</v>
      </c>
      <c r="B37" s="19" t="s">
        <v>33</v>
      </c>
      <c r="C37" s="19" t="s">
        <v>41</v>
      </c>
      <c r="D37" s="19" t="s">
        <v>43</v>
      </c>
      <c r="E37" s="36" t="s">
        <v>44</v>
      </c>
      <c r="F37" s="36"/>
      <c r="G37" s="36"/>
      <c r="H37" s="36"/>
      <c r="I37" s="20">
        <f>I38</f>
        <v>14.6</v>
      </c>
      <c r="J37" s="20">
        <f>J38</f>
        <v>14.6</v>
      </c>
      <c r="K37" s="20">
        <f t="shared" si="2"/>
        <v>100</v>
      </c>
    </row>
    <row r="38" spans="1:11" ht="22.5" outlineLevel="7">
      <c r="A38" s="21" t="s">
        <v>9</v>
      </c>
      <c r="B38" s="21" t="s">
        <v>33</v>
      </c>
      <c r="C38" s="21" t="s">
        <v>41</v>
      </c>
      <c r="D38" s="21" t="s">
        <v>43</v>
      </c>
      <c r="E38" s="21" t="s">
        <v>23</v>
      </c>
      <c r="F38" s="22" t="s">
        <v>24</v>
      </c>
      <c r="G38" s="21" t="s">
        <v>21</v>
      </c>
      <c r="H38" s="22" t="s">
        <v>22</v>
      </c>
      <c r="I38" s="23">
        <v>14.6</v>
      </c>
      <c r="J38" s="23">
        <v>14.6</v>
      </c>
      <c r="K38" s="23">
        <f t="shared" si="2"/>
        <v>100</v>
      </c>
    </row>
    <row r="39" spans="1:11" outlineLevel="7">
      <c r="A39" s="19" t="s">
        <v>9</v>
      </c>
      <c r="B39" s="19" t="s">
        <v>33</v>
      </c>
      <c r="C39" s="19" t="s">
        <v>41</v>
      </c>
      <c r="D39" s="19" t="s">
        <v>39</v>
      </c>
      <c r="E39" s="32" t="s">
        <v>40</v>
      </c>
      <c r="F39" s="32"/>
      <c r="G39" s="32"/>
      <c r="H39" s="32"/>
      <c r="I39" s="20">
        <f>I40</f>
        <v>40</v>
      </c>
      <c r="J39" s="20">
        <f>J40</f>
        <v>40</v>
      </c>
      <c r="K39" s="20">
        <f t="shared" si="2"/>
        <v>100</v>
      </c>
    </row>
    <row r="40" spans="1:11" ht="22.5" outlineLevel="7">
      <c r="A40" s="21" t="s">
        <v>9</v>
      </c>
      <c r="B40" s="21" t="s">
        <v>33</v>
      </c>
      <c r="C40" s="21" t="s">
        <v>41</v>
      </c>
      <c r="D40" s="21" t="s">
        <v>39</v>
      </c>
      <c r="E40" s="21" t="s">
        <v>23</v>
      </c>
      <c r="F40" s="22" t="s">
        <v>24</v>
      </c>
      <c r="G40" s="21" t="s">
        <v>21</v>
      </c>
      <c r="H40" s="22" t="s">
        <v>22</v>
      </c>
      <c r="I40" s="23">
        <v>40</v>
      </c>
      <c r="J40" s="23">
        <v>40</v>
      </c>
      <c r="K40" s="23">
        <f t="shared" si="2"/>
        <v>100</v>
      </c>
    </row>
    <row r="41" spans="1:11" ht="18.75" customHeight="1" outlineLevel="1">
      <c r="A41" s="19" t="s">
        <v>9</v>
      </c>
      <c r="B41" s="19" t="s">
        <v>45</v>
      </c>
      <c r="C41" s="32" t="s">
        <v>46</v>
      </c>
      <c r="D41" s="32"/>
      <c r="E41" s="32"/>
      <c r="F41" s="32"/>
      <c r="G41" s="32"/>
      <c r="H41" s="32"/>
      <c r="I41" s="20">
        <f t="shared" ref="I41:J45" si="4">I42</f>
        <v>1585.4</v>
      </c>
      <c r="J41" s="20">
        <f t="shared" si="4"/>
        <v>1535.6</v>
      </c>
      <c r="K41" s="20">
        <f t="shared" si="2"/>
        <v>96.858836886590126</v>
      </c>
    </row>
    <row r="42" spans="1:11" ht="15" customHeight="1" outlineLevel="2">
      <c r="A42" s="19" t="s">
        <v>9</v>
      </c>
      <c r="B42" s="19" t="s">
        <v>47</v>
      </c>
      <c r="C42" s="32" t="s">
        <v>48</v>
      </c>
      <c r="D42" s="32"/>
      <c r="E42" s="32"/>
      <c r="F42" s="32"/>
      <c r="G42" s="32"/>
      <c r="H42" s="32"/>
      <c r="I42" s="20">
        <f t="shared" si="4"/>
        <v>1585.4</v>
      </c>
      <c r="J42" s="20">
        <f t="shared" si="4"/>
        <v>1535.6</v>
      </c>
      <c r="K42" s="20">
        <f t="shared" si="2"/>
        <v>96.858836886590126</v>
      </c>
    </row>
    <row r="43" spans="1:11" outlineLevel="3">
      <c r="A43" s="19" t="s">
        <v>9</v>
      </c>
      <c r="B43" s="19" t="s">
        <v>47</v>
      </c>
      <c r="C43" s="19" t="s">
        <v>13</v>
      </c>
      <c r="D43" s="32" t="s">
        <v>14</v>
      </c>
      <c r="E43" s="32"/>
      <c r="F43" s="32"/>
      <c r="G43" s="32"/>
      <c r="H43" s="32"/>
      <c r="I43" s="20">
        <f t="shared" si="4"/>
        <v>1585.4</v>
      </c>
      <c r="J43" s="20">
        <f t="shared" si="4"/>
        <v>1535.6</v>
      </c>
      <c r="K43" s="20">
        <f t="shared" si="2"/>
        <v>96.858836886590126</v>
      </c>
    </row>
    <row r="44" spans="1:11" ht="32.25" customHeight="1" outlineLevel="4">
      <c r="A44" s="19" t="s">
        <v>9</v>
      </c>
      <c r="B44" s="19" t="s">
        <v>47</v>
      </c>
      <c r="C44" s="19" t="s">
        <v>49</v>
      </c>
      <c r="D44" s="32" t="s">
        <v>50</v>
      </c>
      <c r="E44" s="32"/>
      <c r="F44" s="32"/>
      <c r="G44" s="32"/>
      <c r="H44" s="32"/>
      <c r="I44" s="20">
        <f t="shared" si="4"/>
        <v>1585.4</v>
      </c>
      <c r="J44" s="20">
        <f t="shared" si="4"/>
        <v>1535.6</v>
      </c>
      <c r="K44" s="20">
        <f t="shared" si="2"/>
        <v>96.858836886590126</v>
      </c>
    </row>
    <row r="45" spans="1:11" ht="30" customHeight="1" outlineLevel="7">
      <c r="A45" s="19" t="s">
        <v>9</v>
      </c>
      <c r="B45" s="19" t="s">
        <v>47</v>
      </c>
      <c r="C45" s="19" t="s">
        <v>49</v>
      </c>
      <c r="D45" s="19" t="s">
        <v>17</v>
      </c>
      <c r="E45" s="32" t="s">
        <v>18</v>
      </c>
      <c r="F45" s="32"/>
      <c r="G45" s="32"/>
      <c r="H45" s="32"/>
      <c r="I45" s="20">
        <f t="shared" si="4"/>
        <v>1585.4</v>
      </c>
      <c r="J45" s="20">
        <f t="shared" si="4"/>
        <v>1535.6</v>
      </c>
      <c r="K45" s="20">
        <f t="shared" si="2"/>
        <v>96.858836886590126</v>
      </c>
    </row>
    <row r="46" spans="1:11" ht="22.5" outlineLevel="7">
      <c r="A46" s="21" t="s">
        <v>9</v>
      </c>
      <c r="B46" s="21" t="s">
        <v>47</v>
      </c>
      <c r="C46" s="21" t="s">
        <v>49</v>
      </c>
      <c r="D46" s="21" t="s">
        <v>17</v>
      </c>
      <c r="E46" s="21" t="s">
        <v>51</v>
      </c>
      <c r="F46" s="22" t="s">
        <v>52</v>
      </c>
      <c r="G46" s="21" t="s">
        <v>21</v>
      </c>
      <c r="H46" s="22" t="s">
        <v>22</v>
      </c>
      <c r="I46" s="23">
        <v>1585.4</v>
      </c>
      <c r="J46" s="23">
        <v>1535.6</v>
      </c>
      <c r="K46" s="23">
        <f t="shared" si="2"/>
        <v>96.858836886590126</v>
      </c>
    </row>
    <row r="47" spans="1:11" ht="21.75" customHeight="1" outlineLevel="1">
      <c r="A47" s="19" t="s">
        <v>9</v>
      </c>
      <c r="B47" s="19" t="s">
        <v>53</v>
      </c>
      <c r="C47" s="32" t="s">
        <v>54</v>
      </c>
      <c r="D47" s="32"/>
      <c r="E47" s="32"/>
      <c r="F47" s="32"/>
      <c r="G47" s="32"/>
      <c r="H47" s="32"/>
      <c r="I47" s="20">
        <f>I48+I67</f>
        <v>28460.2</v>
      </c>
      <c r="J47" s="20">
        <f>J48+J67</f>
        <v>5389.9</v>
      </c>
      <c r="K47" s="20">
        <f t="shared" si="2"/>
        <v>18.938377102058311</v>
      </c>
    </row>
    <row r="48" spans="1:11" ht="18" customHeight="1" outlineLevel="2">
      <c r="A48" s="19" t="s">
        <v>9</v>
      </c>
      <c r="B48" s="19" t="s">
        <v>55</v>
      </c>
      <c r="C48" s="32" t="s">
        <v>56</v>
      </c>
      <c r="D48" s="32"/>
      <c r="E48" s="32"/>
      <c r="F48" s="32"/>
      <c r="G48" s="32"/>
      <c r="H48" s="32"/>
      <c r="I48" s="20">
        <f>I49+I63</f>
        <v>27810.2</v>
      </c>
      <c r="J48" s="20">
        <f>J49+J63</f>
        <v>5092.8999999999996</v>
      </c>
      <c r="K48" s="20">
        <f t="shared" si="2"/>
        <v>18.313064990543037</v>
      </c>
    </row>
    <row r="49" spans="1:11" ht="26.25" customHeight="1" outlineLevel="3">
      <c r="A49" s="19" t="s">
        <v>9</v>
      </c>
      <c r="B49" s="19" t="s">
        <v>55</v>
      </c>
      <c r="C49" s="19" t="s">
        <v>57</v>
      </c>
      <c r="D49" s="32" t="s">
        <v>58</v>
      </c>
      <c r="E49" s="32"/>
      <c r="F49" s="32"/>
      <c r="G49" s="32"/>
      <c r="H49" s="32"/>
      <c r="I49" s="20">
        <f>I50</f>
        <v>25912.799999999999</v>
      </c>
      <c r="J49" s="20">
        <f>J50</f>
        <v>3305.6</v>
      </c>
      <c r="K49" s="20">
        <f t="shared" si="2"/>
        <v>12.756629928066438</v>
      </c>
    </row>
    <row r="50" spans="1:11" ht="13.5" customHeight="1" outlineLevel="4">
      <c r="A50" s="19" t="s">
        <v>9</v>
      </c>
      <c r="B50" s="19" t="s">
        <v>55</v>
      </c>
      <c r="C50" s="19" t="s">
        <v>59</v>
      </c>
      <c r="D50" s="32" t="s">
        <v>60</v>
      </c>
      <c r="E50" s="32"/>
      <c r="F50" s="32"/>
      <c r="G50" s="32"/>
      <c r="H50" s="32"/>
      <c r="I50" s="20">
        <f>I51+I54+I57+I60</f>
        <v>25912.799999999999</v>
      </c>
      <c r="J50" s="20">
        <f>J51+J54+J57+J60</f>
        <v>3305.6</v>
      </c>
      <c r="K50" s="20">
        <f t="shared" si="2"/>
        <v>12.756629928066438</v>
      </c>
    </row>
    <row r="51" spans="1:11" ht="26.25" customHeight="1" outlineLevel="5">
      <c r="A51" s="19" t="s">
        <v>9</v>
      </c>
      <c r="B51" s="19" t="s">
        <v>55</v>
      </c>
      <c r="C51" s="19" t="s">
        <v>61</v>
      </c>
      <c r="D51" s="32" t="s">
        <v>62</v>
      </c>
      <c r="E51" s="32"/>
      <c r="F51" s="32"/>
      <c r="G51" s="32"/>
      <c r="H51" s="32"/>
      <c r="I51" s="20">
        <f>I52</f>
        <v>1366.2</v>
      </c>
      <c r="J51" s="20">
        <f>J52</f>
        <v>1095.5999999999999</v>
      </c>
      <c r="K51" s="20">
        <f t="shared" si="2"/>
        <v>80.193236714975839</v>
      </c>
    </row>
    <row r="52" spans="1:11" ht="28.5" customHeight="1" outlineLevel="7">
      <c r="A52" s="19" t="s">
        <v>9</v>
      </c>
      <c r="B52" s="19" t="s">
        <v>55</v>
      </c>
      <c r="C52" s="19" t="s">
        <v>61</v>
      </c>
      <c r="D52" s="19" t="s">
        <v>17</v>
      </c>
      <c r="E52" s="32" t="s">
        <v>18</v>
      </c>
      <c r="F52" s="32"/>
      <c r="G52" s="32"/>
      <c r="H52" s="32"/>
      <c r="I52" s="20">
        <f>I53</f>
        <v>1366.2</v>
      </c>
      <c r="J52" s="20">
        <f>J53</f>
        <v>1095.5999999999999</v>
      </c>
      <c r="K52" s="20">
        <f t="shared" si="2"/>
        <v>80.193236714975839</v>
      </c>
    </row>
    <row r="53" spans="1:11" ht="22.5" outlineLevel="7">
      <c r="A53" s="21" t="s">
        <v>9</v>
      </c>
      <c r="B53" s="21" t="s">
        <v>55</v>
      </c>
      <c r="C53" s="21" t="s">
        <v>61</v>
      </c>
      <c r="D53" s="21" t="s">
        <v>17</v>
      </c>
      <c r="E53" s="21" t="s">
        <v>51</v>
      </c>
      <c r="F53" s="22" t="s">
        <v>52</v>
      </c>
      <c r="G53" s="21" t="s">
        <v>63</v>
      </c>
      <c r="H53" s="22" t="s">
        <v>64</v>
      </c>
      <c r="I53" s="23">
        <v>1366.2</v>
      </c>
      <c r="J53" s="23">
        <v>1095.5999999999999</v>
      </c>
      <c r="K53" s="23">
        <f t="shared" si="2"/>
        <v>80.193236714975839</v>
      </c>
    </row>
    <row r="54" spans="1:11" ht="28.5" customHeight="1" outlineLevel="5">
      <c r="A54" s="19" t="s">
        <v>9</v>
      </c>
      <c r="B54" s="19" t="s">
        <v>55</v>
      </c>
      <c r="C54" s="19" t="s">
        <v>65</v>
      </c>
      <c r="D54" s="32" t="s">
        <v>62</v>
      </c>
      <c r="E54" s="32"/>
      <c r="F54" s="32"/>
      <c r="G54" s="32"/>
      <c r="H54" s="32"/>
      <c r="I54" s="20">
        <f>I55</f>
        <v>12</v>
      </c>
      <c r="J54" s="20">
        <f>J55</f>
        <v>12</v>
      </c>
      <c r="K54" s="20">
        <f t="shared" si="2"/>
        <v>100</v>
      </c>
    </row>
    <row r="55" spans="1:11" ht="30.75" customHeight="1" outlineLevel="7">
      <c r="A55" s="19" t="s">
        <v>9</v>
      </c>
      <c r="B55" s="19" t="s">
        <v>55</v>
      </c>
      <c r="C55" s="19" t="s">
        <v>65</v>
      </c>
      <c r="D55" s="19" t="s">
        <v>17</v>
      </c>
      <c r="E55" s="32" t="s">
        <v>18</v>
      </c>
      <c r="F55" s="32"/>
      <c r="G55" s="32"/>
      <c r="H55" s="32"/>
      <c r="I55" s="20">
        <f>I56</f>
        <v>12</v>
      </c>
      <c r="J55" s="20">
        <f>J56</f>
        <v>12</v>
      </c>
      <c r="K55" s="20">
        <f t="shared" si="2"/>
        <v>100</v>
      </c>
    </row>
    <row r="56" spans="1:11" ht="22.5" outlineLevel="7">
      <c r="A56" s="21" t="s">
        <v>9</v>
      </c>
      <c r="B56" s="21" t="s">
        <v>55</v>
      </c>
      <c r="C56" s="21" t="s">
        <v>65</v>
      </c>
      <c r="D56" s="21" t="s">
        <v>17</v>
      </c>
      <c r="E56" s="21" t="s">
        <v>51</v>
      </c>
      <c r="F56" s="22" t="s">
        <v>52</v>
      </c>
      <c r="G56" s="21" t="s">
        <v>21</v>
      </c>
      <c r="H56" s="22" t="s">
        <v>22</v>
      </c>
      <c r="I56" s="23">
        <v>12</v>
      </c>
      <c r="J56" s="23">
        <v>12</v>
      </c>
      <c r="K56" s="23">
        <f t="shared" si="2"/>
        <v>100</v>
      </c>
    </row>
    <row r="57" spans="1:11" ht="30" customHeight="1" outlineLevel="3">
      <c r="A57" s="19" t="s">
        <v>9</v>
      </c>
      <c r="B57" s="19" t="s">
        <v>55</v>
      </c>
      <c r="C57" s="19" t="s">
        <v>66</v>
      </c>
      <c r="D57" s="32" t="s">
        <v>153</v>
      </c>
      <c r="E57" s="32"/>
      <c r="F57" s="32"/>
      <c r="G57" s="32"/>
      <c r="H57" s="32"/>
      <c r="I57" s="20">
        <f>I58</f>
        <v>100</v>
      </c>
      <c r="J57" s="20">
        <f>J58</f>
        <v>67.599999999999994</v>
      </c>
      <c r="K57" s="20">
        <f t="shared" si="2"/>
        <v>67.599999999999994</v>
      </c>
    </row>
    <row r="58" spans="1:11" ht="33" customHeight="1" outlineLevel="7">
      <c r="A58" s="19" t="s">
        <v>9</v>
      </c>
      <c r="B58" s="19" t="s">
        <v>55</v>
      </c>
      <c r="C58" s="19" t="s">
        <v>66</v>
      </c>
      <c r="D58" s="19" t="s">
        <v>67</v>
      </c>
      <c r="E58" s="32" t="s">
        <v>68</v>
      </c>
      <c r="F58" s="32"/>
      <c r="G58" s="32"/>
      <c r="H58" s="32"/>
      <c r="I58" s="20">
        <f>I59</f>
        <v>100</v>
      </c>
      <c r="J58" s="20">
        <f>J59</f>
        <v>67.599999999999994</v>
      </c>
      <c r="K58" s="20">
        <f t="shared" si="2"/>
        <v>67.599999999999994</v>
      </c>
    </row>
    <row r="59" spans="1:11" ht="22.5" outlineLevel="7">
      <c r="A59" s="21" t="s">
        <v>9</v>
      </c>
      <c r="B59" s="21" t="s">
        <v>55</v>
      </c>
      <c r="C59" s="21" t="s">
        <v>66</v>
      </c>
      <c r="D59" s="21" t="s">
        <v>67</v>
      </c>
      <c r="E59" s="21" t="s">
        <v>19</v>
      </c>
      <c r="F59" s="22" t="s">
        <v>20</v>
      </c>
      <c r="G59" s="21" t="s">
        <v>21</v>
      </c>
      <c r="H59" s="22" t="s">
        <v>22</v>
      </c>
      <c r="I59" s="23">
        <v>100</v>
      </c>
      <c r="J59" s="23">
        <v>67.599999999999994</v>
      </c>
      <c r="K59" s="23">
        <f t="shared" si="2"/>
        <v>67.599999999999994</v>
      </c>
    </row>
    <row r="60" spans="1:11" ht="28.5" customHeight="1" outlineLevel="3">
      <c r="A60" s="19" t="s">
        <v>9</v>
      </c>
      <c r="B60" s="19" t="s">
        <v>55</v>
      </c>
      <c r="C60" s="19" t="s">
        <v>69</v>
      </c>
      <c r="D60" s="32" t="s">
        <v>153</v>
      </c>
      <c r="E60" s="32"/>
      <c r="F60" s="32"/>
      <c r="G60" s="32"/>
      <c r="H60" s="32"/>
      <c r="I60" s="20">
        <f>I61</f>
        <v>24434.6</v>
      </c>
      <c r="J60" s="20">
        <f>J61</f>
        <v>2130.4</v>
      </c>
      <c r="K60" s="20">
        <f t="shared" si="2"/>
        <v>8.7187840193823511</v>
      </c>
    </row>
    <row r="61" spans="1:11" ht="30" customHeight="1" outlineLevel="7">
      <c r="A61" s="19" t="s">
        <v>9</v>
      </c>
      <c r="B61" s="19" t="s">
        <v>55</v>
      </c>
      <c r="C61" s="19" t="s">
        <v>69</v>
      </c>
      <c r="D61" s="19" t="s">
        <v>67</v>
      </c>
      <c r="E61" s="32" t="s">
        <v>68</v>
      </c>
      <c r="F61" s="32"/>
      <c r="G61" s="32"/>
      <c r="H61" s="32"/>
      <c r="I61" s="20">
        <f>I62</f>
        <v>24434.6</v>
      </c>
      <c r="J61" s="20">
        <f>J62</f>
        <v>2130.4</v>
      </c>
      <c r="K61" s="20">
        <f t="shared" si="2"/>
        <v>8.7187840193823511</v>
      </c>
    </row>
    <row r="62" spans="1:11" ht="22.5" outlineLevel="7">
      <c r="A62" s="21" t="s">
        <v>9</v>
      </c>
      <c r="B62" s="21" t="s">
        <v>55</v>
      </c>
      <c r="C62" s="21" t="s">
        <v>69</v>
      </c>
      <c r="D62" s="21" t="s">
        <v>67</v>
      </c>
      <c r="E62" s="21" t="s">
        <v>51</v>
      </c>
      <c r="F62" s="22" t="s">
        <v>52</v>
      </c>
      <c r="G62" s="21" t="s">
        <v>63</v>
      </c>
      <c r="H62" s="22" t="s">
        <v>64</v>
      </c>
      <c r="I62" s="23">
        <v>24434.6</v>
      </c>
      <c r="J62" s="23">
        <v>2130.4</v>
      </c>
      <c r="K62" s="23">
        <f t="shared" si="2"/>
        <v>8.7187840193823511</v>
      </c>
    </row>
    <row r="63" spans="1:11" outlineLevel="3">
      <c r="A63" s="19" t="s">
        <v>9</v>
      </c>
      <c r="B63" s="19" t="s">
        <v>55</v>
      </c>
      <c r="C63" s="19" t="s">
        <v>13</v>
      </c>
      <c r="D63" s="32" t="s">
        <v>14</v>
      </c>
      <c r="E63" s="32"/>
      <c r="F63" s="32"/>
      <c r="G63" s="32"/>
      <c r="H63" s="32"/>
      <c r="I63" s="20">
        <f t="shared" ref="I63:J65" si="5">I64</f>
        <v>1897.4</v>
      </c>
      <c r="J63" s="20">
        <f t="shared" si="5"/>
        <v>1787.3</v>
      </c>
      <c r="K63" s="20">
        <f t="shared" si="2"/>
        <v>94.197322652050161</v>
      </c>
    </row>
    <row r="64" spans="1:11" ht="44.25" customHeight="1" outlineLevel="4">
      <c r="A64" s="19" t="s">
        <v>9</v>
      </c>
      <c r="B64" s="19" t="s">
        <v>55</v>
      </c>
      <c r="C64" s="19" t="s">
        <v>70</v>
      </c>
      <c r="D64" s="32" t="s">
        <v>71</v>
      </c>
      <c r="E64" s="32"/>
      <c r="F64" s="32"/>
      <c r="G64" s="32"/>
      <c r="H64" s="32"/>
      <c r="I64" s="20">
        <f t="shared" si="5"/>
        <v>1897.4</v>
      </c>
      <c r="J64" s="20">
        <f t="shared" si="5"/>
        <v>1787.3</v>
      </c>
      <c r="K64" s="20">
        <f t="shared" si="2"/>
        <v>94.197322652050161</v>
      </c>
    </row>
    <row r="65" spans="1:11" ht="28.5" customHeight="1" outlineLevel="7">
      <c r="A65" s="19" t="s">
        <v>9</v>
      </c>
      <c r="B65" s="19" t="s">
        <v>55</v>
      </c>
      <c r="C65" s="19" t="s">
        <v>70</v>
      </c>
      <c r="D65" s="19" t="s">
        <v>17</v>
      </c>
      <c r="E65" s="32" t="s">
        <v>18</v>
      </c>
      <c r="F65" s="32"/>
      <c r="G65" s="32"/>
      <c r="H65" s="32"/>
      <c r="I65" s="20">
        <f t="shared" si="5"/>
        <v>1897.4</v>
      </c>
      <c r="J65" s="20">
        <f t="shared" si="5"/>
        <v>1787.3</v>
      </c>
      <c r="K65" s="20">
        <f t="shared" si="2"/>
        <v>94.197322652050161</v>
      </c>
    </row>
    <row r="66" spans="1:11" ht="22.5" outlineLevel="7">
      <c r="A66" s="21" t="s">
        <v>9</v>
      </c>
      <c r="B66" s="21" t="s">
        <v>55</v>
      </c>
      <c r="C66" s="21" t="s">
        <v>70</v>
      </c>
      <c r="D66" s="21" t="s">
        <v>17</v>
      </c>
      <c r="E66" s="21" t="s">
        <v>51</v>
      </c>
      <c r="F66" s="22" t="s">
        <v>52</v>
      </c>
      <c r="G66" s="21" t="s">
        <v>21</v>
      </c>
      <c r="H66" s="22" t="s">
        <v>22</v>
      </c>
      <c r="I66" s="23">
        <v>1897.4</v>
      </c>
      <c r="J66" s="23">
        <v>1787.3</v>
      </c>
      <c r="K66" s="23">
        <f t="shared" si="2"/>
        <v>94.197322652050161</v>
      </c>
    </row>
    <row r="67" spans="1:11" outlineLevel="2">
      <c r="A67" s="19" t="s">
        <v>9</v>
      </c>
      <c r="B67" s="19" t="s">
        <v>72</v>
      </c>
      <c r="C67" s="32" t="s">
        <v>73</v>
      </c>
      <c r="D67" s="32"/>
      <c r="E67" s="32"/>
      <c r="F67" s="32"/>
      <c r="G67" s="32"/>
      <c r="H67" s="32"/>
      <c r="I67" s="20">
        <f>I68+I71</f>
        <v>650</v>
      </c>
      <c r="J67" s="20">
        <f>J68+J71</f>
        <v>297</v>
      </c>
      <c r="K67" s="20">
        <f t="shared" si="2"/>
        <v>45.692307692307693</v>
      </c>
    </row>
    <row r="68" spans="1:11" ht="26.25" customHeight="1" outlineLevel="3">
      <c r="A68" s="19" t="s">
        <v>9</v>
      </c>
      <c r="B68" s="19" t="s">
        <v>72</v>
      </c>
      <c r="C68" s="19" t="s">
        <v>74</v>
      </c>
      <c r="D68" s="32" t="s">
        <v>154</v>
      </c>
      <c r="E68" s="32"/>
      <c r="F68" s="32"/>
      <c r="G68" s="32"/>
      <c r="H68" s="32"/>
      <c r="I68" s="20">
        <f>I69</f>
        <v>450</v>
      </c>
      <c r="J68" s="20">
        <f>J69</f>
        <v>297</v>
      </c>
      <c r="K68" s="20">
        <f t="shared" si="2"/>
        <v>66</v>
      </c>
    </row>
    <row r="69" spans="1:11" ht="25.5" customHeight="1" outlineLevel="7">
      <c r="A69" s="19" t="s">
        <v>9</v>
      </c>
      <c r="B69" s="19" t="s">
        <v>72</v>
      </c>
      <c r="C69" s="19" t="s">
        <v>74</v>
      </c>
      <c r="D69" s="19" t="s">
        <v>17</v>
      </c>
      <c r="E69" s="32" t="s">
        <v>18</v>
      </c>
      <c r="F69" s="32"/>
      <c r="G69" s="32"/>
      <c r="H69" s="32"/>
      <c r="I69" s="20">
        <f>I70</f>
        <v>450</v>
      </c>
      <c r="J69" s="20">
        <f>J70</f>
        <v>297</v>
      </c>
      <c r="K69" s="20">
        <f t="shared" si="2"/>
        <v>66</v>
      </c>
    </row>
    <row r="70" spans="1:11" ht="22.5" outlineLevel="7">
      <c r="A70" s="21" t="s">
        <v>9</v>
      </c>
      <c r="B70" s="21" t="s">
        <v>72</v>
      </c>
      <c r="C70" s="21" t="s">
        <v>74</v>
      </c>
      <c r="D70" s="21" t="s">
        <v>17</v>
      </c>
      <c r="E70" s="21" t="s">
        <v>19</v>
      </c>
      <c r="F70" s="22" t="s">
        <v>20</v>
      </c>
      <c r="G70" s="21" t="s">
        <v>21</v>
      </c>
      <c r="H70" s="22" t="s">
        <v>22</v>
      </c>
      <c r="I70" s="23">
        <v>450</v>
      </c>
      <c r="J70" s="23">
        <v>297</v>
      </c>
      <c r="K70" s="23">
        <f t="shared" si="2"/>
        <v>66</v>
      </c>
    </row>
    <row r="71" spans="1:11" outlineLevel="3">
      <c r="A71" s="19" t="s">
        <v>9</v>
      </c>
      <c r="B71" s="19" t="s">
        <v>72</v>
      </c>
      <c r="C71" s="19" t="s">
        <v>75</v>
      </c>
      <c r="D71" s="32" t="s">
        <v>155</v>
      </c>
      <c r="E71" s="32"/>
      <c r="F71" s="32"/>
      <c r="G71" s="32"/>
      <c r="H71" s="32"/>
      <c r="I71" s="20">
        <f>I72</f>
        <v>200</v>
      </c>
      <c r="J71" s="20">
        <f>J72</f>
        <v>0</v>
      </c>
      <c r="K71" s="20">
        <f t="shared" si="2"/>
        <v>0</v>
      </c>
    </row>
    <row r="72" spans="1:11" ht="26.25" customHeight="1" outlineLevel="7">
      <c r="A72" s="19" t="s">
        <v>9</v>
      </c>
      <c r="B72" s="19" t="s">
        <v>72</v>
      </c>
      <c r="C72" s="19" t="s">
        <v>75</v>
      </c>
      <c r="D72" s="19" t="s">
        <v>17</v>
      </c>
      <c r="E72" s="32" t="s">
        <v>18</v>
      </c>
      <c r="F72" s="32"/>
      <c r="G72" s="32"/>
      <c r="H72" s="32"/>
      <c r="I72" s="20">
        <f>I73</f>
        <v>200</v>
      </c>
      <c r="J72" s="20">
        <f>J73</f>
        <v>0</v>
      </c>
      <c r="K72" s="20">
        <f t="shared" si="2"/>
        <v>0</v>
      </c>
    </row>
    <row r="73" spans="1:11" ht="22.5" outlineLevel="7">
      <c r="A73" s="21" t="s">
        <v>9</v>
      </c>
      <c r="B73" s="21" t="s">
        <v>72</v>
      </c>
      <c r="C73" s="21" t="s">
        <v>75</v>
      </c>
      <c r="D73" s="21" t="s">
        <v>17</v>
      </c>
      <c r="E73" s="21" t="s">
        <v>19</v>
      </c>
      <c r="F73" s="22" t="s">
        <v>20</v>
      </c>
      <c r="G73" s="21" t="s">
        <v>21</v>
      </c>
      <c r="H73" s="22" t="s">
        <v>22</v>
      </c>
      <c r="I73" s="23">
        <v>200</v>
      </c>
      <c r="J73" s="23">
        <v>0</v>
      </c>
      <c r="K73" s="23">
        <f t="shared" si="2"/>
        <v>0</v>
      </c>
    </row>
    <row r="74" spans="1:11" ht="21" customHeight="1" outlineLevel="1">
      <c r="A74" s="19" t="s">
        <v>9</v>
      </c>
      <c r="B74" s="19" t="s">
        <v>76</v>
      </c>
      <c r="C74" s="32" t="s">
        <v>77</v>
      </c>
      <c r="D74" s="32"/>
      <c r="E74" s="32"/>
      <c r="F74" s="32"/>
      <c r="G74" s="32"/>
      <c r="H74" s="32"/>
      <c r="I74" s="20">
        <f>I75+I85</f>
        <v>102281.90000000001</v>
      </c>
      <c r="J74" s="20">
        <f>J75+J85</f>
        <v>79993.05</v>
      </c>
      <c r="K74" s="20">
        <f t="shared" si="2"/>
        <v>78.208412241071002</v>
      </c>
    </row>
    <row r="75" spans="1:11" ht="15" customHeight="1" outlineLevel="2">
      <c r="A75" s="19" t="s">
        <v>9</v>
      </c>
      <c r="B75" s="19" t="s">
        <v>78</v>
      </c>
      <c r="C75" s="32" t="s">
        <v>79</v>
      </c>
      <c r="D75" s="32"/>
      <c r="E75" s="32"/>
      <c r="F75" s="32"/>
      <c r="G75" s="32"/>
      <c r="H75" s="32"/>
      <c r="I75" s="20">
        <f>I76</f>
        <v>11043.4</v>
      </c>
      <c r="J75" s="20">
        <f>J76</f>
        <v>9615</v>
      </c>
      <c r="K75" s="20">
        <f t="shared" si="2"/>
        <v>87.065577630077698</v>
      </c>
    </row>
    <row r="76" spans="1:11" ht="17.25" customHeight="1" outlineLevel="3">
      <c r="A76" s="19" t="s">
        <v>9</v>
      </c>
      <c r="B76" s="19" t="s">
        <v>78</v>
      </c>
      <c r="C76" s="19" t="s">
        <v>13</v>
      </c>
      <c r="D76" s="32" t="s">
        <v>14</v>
      </c>
      <c r="E76" s="32"/>
      <c r="F76" s="32"/>
      <c r="G76" s="32"/>
      <c r="H76" s="32"/>
      <c r="I76" s="20">
        <f>I77</f>
        <v>11043.4</v>
      </c>
      <c r="J76" s="20">
        <v>9615</v>
      </c>
      <c r="K76" s="20">
        <f t="shared" si="2"/>
        <v>87.065577630077698</v>
      </c>
    </row>
    <row r="77" spans="1:11" ht="18" customHeight="1" outlineLevel="4">
      <c r="A77" s="19" t="s">
        <v>9</v>
      </c>
      <c r="B77" s="19" t="s">
        <v>78</v>
      </c>
      <c r="C77" s="19" t="s">
        <v>80</v>
      </c>
      <c r="D77" s="32" t="s">
        <v>81</v>
      </c>
      <c r="E77" s="32"/>
      <c r="F77" s="32"/>
      <c r="G77" s="32"/>
      <c r="H77" s="32"/>
      <c r="I77" s="20">
        <f>I78+I80+I82</f>
        <v>11043.4</v>
      </c>
      <c r="J77" s="20">
        <f>J78+J80+J82</f>
        <v>9615.0399999999991</v>
      </c>
      <c r="K77" s="20">
        <f t="shared" si="2"/>
        <v>87.065939837368916</v>
      </c>
    </row>
    <row r="78" spans="1:11" ht="36.75" customHeight="1" outlineLevel="7">
      <c r="A78" s="19" t="s">
        <v>9</v>
      </c>
      <c r="B78" s="19" t="s">
        <v>78</v>
      </c>
      <c r="C78" s="19" t="s">
        <v>80</v>
      </c>
      <c r="D78" s="19" t="s">
        <v>67</v>
      </c>
      <c r="E78" s="32" t="s">
        <v>68</v>
      </c>
      <c r="F78" s="32"/>
      <c r="G78" s="32"/>
      <c r="H78" s="32"/>
      <c r="I78" s="20">
        <f>I79</f>
        <v>1878.5</v>
      </c>
      <c r="J78" s="20">
        <f>J79</f>
        <v>592.79999999999995</v>
      </c>
      <c r="K78" s="20">
        <f t="shared" ref="K78:K141" si="6">J78/I78*100</f>
        <v>31.55709342560553</v>
      </c>
    </row>
    <row r="79" spans="1:11" ht="22.5" outlineLevel="7">
      <c r="A79" s="21" t="s">
        <v>9</v>
      </c>
      <c r="B79" s="21" t="s">
        <v>78</v>
      </c>
      <c r="C79" s="21" t="s">
        <v>80</v>
      </c>
      <c r="D79" s="21" t="s">
        <v>67</v>
      </c>
      <c r="E79" s="21" t="s">
        <v>51</v>
      </c>
      <c r="F79" s="22" t="s">
        <v>52</v>
      </c>
      <c r="G79" s="21" t="s">
        <v>21</v>
      </c>
      <c r="H79" s="22" t="s">
        <v>22</v>
      </c>
      <c r="I79" s="23">
        <v>1878.5</v>
      </c>
      <c r="J79" s="23">
        <v>592.79999999999995</v>
      </c>
      <c r="K79" s="23">
        <f t="shared" si="6"/>
        <v>31.55709342560553</v>
      </c>
    </row>
    <row r="80" spans="1:11" ht="27.75" customHeight="1" outlineLevel="7">
      <c r="A80" s="19" t="s">
        <v>9</v>
      </c>
      <c r="B80" s="19" t="s">
        <v>78</v>
      </c>
      <c r="C80" s="19" t="s">
        <v>80</v>
      </c>
      <c r="D80" s="19" t="s">
        <v>17</v>
      </c>
      <c r="E80" s="32" t="s">
        <v>18</v>
      </c>
      <c r="F80" s="32"/>
      <c r="G80" s="32"/>
      <c r="H80" s="32"/>
      <c r="I80" s="20">
        <f>I81</f>
        <v>121.5</v>
      </c>
      <c r="J80" s="20">
        <f>J81</f>
        <v>121.5</v>
      </c>
      <c r="K80" s="20">
        <f t="shared" si="6"/>
        <v>100</v>
      </c>
    </row>
    <row r="81" spans="1:11" ht="22.5" outlineLevel="7">
      <c r="A81" s="21" t="s">
        <v>9</v>
      </c>
      <c r="B81" s="21" t="s">
        <v>78</v>
      </c>
      <c r="C81" s="21" t="s">
        <v>80</v>
      </c>
      <c r="D81" s="21" t="s">
        <v>17</v>
      </c>
      <c r="E81" s="21" t="s">
        <v>51</v>
      </c>
      <c r="F81" s="22" t="s">
        <v>52</v>
      </c>
      <c r="G81" s="21" t="s">
        <v>21</v>
      </c>
      <c r="H81" s="22" t="s">
        <v>22</v>
      </c>
      <c r="I81" s="23">
        <v>121.5</v>
      </c>
      <c r="J81" s="23">
        <v>121.5</v>
      </c>
      <c r="K81" s="23">
        <f t="shared" si="6"/>
        <v>100</v>
      </c>
    </row>
    <row r="82" spans="1:11" ht="17.25" customHeight="1" outlineLevel="7">
      <c r="A82" s="19" t="s">
        <v>9</v>
      </c>
      <c r="B82" s="19" t="s">
        <v>78</v>
      </c>
      <c r="C82" s="19" t="s">
        <v>80</v>
      </c>
      <c r="D82" s="19" t="s">
        <v>37</v>
      </c>
      <c r="E82" s="32" t="s">
        <v>38</v>
      </c>
      <c r="F82" s="32"/>
      <c r="G82" s="32"/>
      <c r="H82" s="32"/>
      <c r="I82" s="20">
        <f>I83</f>
        <v>9043.4</v>
      </c>
      <c r="J82" s="20">
        <f>J83</f>
        <v>8900.74</v>
      </c>
      <c r="K82" s="20">
        <f t="shared" si="6"/>
        <v>98.42249596390738</v>
      </c>
    </row>
    <row r="83" spans="1:11" ht="36" customHeight="1" outlineLevel="7">
      <c r="A83" s="19" t="s">
        <v>9</v>
      </c>
      <c r="B83" s="19" t="s">
        <v>78</v>
      </c>
      <c r="C83" s="19" t="s">
        <v>80</v>
      </c>
      <c r="D83" s="19" t="s">
        <v>82</v>
      </c>
      <c r="E83" s="32" t="s">
        <v>83</v>
      </c>
      <c r="F83" s="32"/>
      <c r="G83" s="32"/>
      <c r="H83" s="32"/>
      <c r="I83" s="20">
        <f>I84</f>
        <v>9043.4</v>
      </c>
      <c r="J83" s="20">
        <f>J84</f>
        <v>8900.74</v>
      </c>
      <c r="K83" s="20">
        <f t="shared" si="6"/>
        <v>98.42249596390738</v>
      </c>
    </row>
    <row r="84" spans="1:11" ht="45" outlineLevel="7">
      <c r="A84" s="21" t="s">
        <v>9</v>
      </c>
      <c r="B84" s="21" t="s">
        <v>78</v>
      </c>
      <c r="C84" s="21" t="s">
        <v>80</v>
      </c>
      <c r="D84" s="21" t="s">
        <v>82</v>
      </c>
      <c r="E84" s="21" t="s">
        <v>84</v>
      </c>
      <c r="F84" s="22" t="s">
        <v>85</v>
      </c>
      <c r="G84" s="21" t="s">
        <v>21</v>
      </c>
      <c r="H84" s="22" t="s">
        <v>22</v>
      </c>
      <c r="I84" s="23">
        <v>9043.4</v>
      </c>
      <c r="J84" s="23">
        <v>8900.74</v>
      </c>
      <c r="K84" s="23">
        <f t="shared" si="6"/>
        <v>98.42249596390738</v>
      </c>
    </row>
    <row r="85" spans="1:11" outlineLevel="2">
      <c r="A85" s="19" t="s">
        <v>9</v>
      </c>
      <c r="B85" s="19" t="s">
        <v>86</v>
      </c>
      <c r="C85" s="32" t="s">
        <v>87</v>
      </c>
      <c r="D85" s="32"/>
      <c r="E85" s="32"/>
      <c r="F85" s="32"/>
      <c r="G85" s="32"/>
      <c r="H85" s="32"/>
      <c r="I85" s="20">
        <f>I86+I89+I96</f>
        <v>91238.500000000015</v>
      </c>
      <c r="J85" s="20">
        <f>J86+J89+J96</f>
        <v>70378.05</v>
      </c>
      <c r="K85" s="20">
        <f t="shared" si="6"/>
        <v>77.136351430591247</v>
      </c>
    </row>
    <row r="86" spans="1:11" outlineLevel="3">
      <c r="A86" s="19" t="s">
        <v>9</v>
      </c>
      <c r="B86" s="19" t="s">
        <v>86</v>
      </c>
      <c r="C86" s="19" t="s">
        <v>88</v>
      </c>
      <c r="D86" s="32" t="s">
        <v>156</v>
      </c>
      <c r="E86" s="32"/>
      <c r="F86" s="32"/>
      <c r="G86" s="32"/>
      <c r="H86" s="32"/>
      <c r="I86" s="20">
        <f>I87</f>
        <v>2000</v>
      </c>
      <c r="J86" s="20">
        <f>J87</f>
        <v>1028.5999999999999</v>
      </c>
      <c r="K86" s="20">
        <f t="shared" si="6"/>
        <v>51.43</v>
      </c>
    </row>
    <row r="87" spans="1:11" ht="32.25" customHeight="1" outlineLevel="7">
      <c r="A87" s="19" t="s">
        <v>9</v>
      </c>
      <c r="B87" s="19" t="s">
        <v>86</v>
      </c>
      <c r="C87" s="19" t="s">
        <v>88</v>
      </c>
      <c r="D87" s="19" t="s">
        <v>17</v>
      </c>
      <c r="E87" s="32" t="s">
        <v>18</v>
      </c>
      <c r="F87" s="32"/>
      <c r="G87" s="32"/>
      <c r="H87" s="32"/>
      <c r="I87" s="20">
        <f>I88</f>
        <v>2000</v>
      </c>
      <c r="J87" s="20">
        <f>J88</f>
        <v>1028.5999999999999</v>
      </c>
      <c r="K87" s="20">
        <f t="shared" si="6"/>
        <v>51.43</v>
      </c>
    </row>
    <row r="88" spans="1:11" ht="22.5" outlineLevel="7">
      <c r="A88" s="21" t="s">
        <v>9</v>
      </c>
      <c r="B88" s="21" t="s">
        <v>86</v>
      </c>
      <c r="C88" s="21" t="s">
        <v>88</v>
      </c>
      <c r="D88" s="21" t="s">
        <v>17</v>
      </c>
      <c r="E88" s="21" t="s">
        <v>19</v>
      </c>
      <c r="F88" s="22" t="s">
        <v>20</v>
      </c>
      <c r="G88" s="21" t="s">
        <v>21</v>
      </c>
      <c r="H88" s="22" t="s">
        <v>22</v>
      </c>
      <c r="I88" s="23">
        <v>2000</v>
      </c>
      <c r="J88" s="23">
        <v>1028.5999999999999</v>
      </c>
      <c r="K88" s="23">
        <f t="shared" si="6"/>
        <v>51.43</v>
      </c>
    </row>
    <row r="89" spans="1:11" ht="24.75" customHeight="1" outlineLevel="3">
      <c r="A89" s="19" t="s">
        <v>9</v>
      </c>
      <c r="B89" s="19" t="s">
        <v>86</v>
      </c>
      <c r="C89" s="19" t="s">
        <v>89</v>
      </c>
      <c r="D89" s="32" t="s">
        <v>90</v>
      </c>
      <c r="E89" s="32"/>
      <c r="F89" s="32"/>
      <c r="G89" s="32"/>
      <c r="H89" s="32"/>
      <c r="I89" s="20">
        <f t="shared" ref="I89:J91" si="7">I90</f>
        <v>8175.8</v>
      </c>
      <c r="J89" s="20">
        <f t="shared" si="7"/>
        <v>7480.1</v>
      </c>
      <c r="K89" s="20">
        <f t="shared" si="6"/>
        <v>91.490740967244804</v>
      </c>
    </row>
    <row r="90" spans="1:11" ht="18" customHeight="1" outlineLevel="4">
      <c r="A90" s="19" t="s">
        <v>9</v>
      </c>
      <c r="B90" s="19" t="s">
        <v>86</v>
      </c>
      <c r="C90" s="19" t="s">
        <v>91</v>
      </c>
      <c r="D90" s="32" t="s">
        <v>92</v>
      </c>
      <c r="E90" s="32"/>
      <c r="F90" s="32"/>
      <c r="G90" s="32"/>
      <c r="H90" s="32"/>
      <c r="I90" s="20">
        <f t="shared" si="7"/>
        <v>8175.8</v>
      </c>
      <c r="J90" s="20">
        <f t="shared" si="7"/>
        <v>7480.1</v>
      </c>
      <c r="K90" s="20">
        <f t="shared" si="6"/>
        <v>91.490740967244804</v>
      </c>
    </row>
    <row r="91" spans="1:11" ht="29.25" customHeight="1" outlineLevel="5">
      <c r="A91" s="19" t="s">
        <v>9</v>
      </c>
      <c r="B91" s="19" t="s">
        <v>86</v>
      </c>
      <c r="C91" s="19" t="s">
        <v>93</v>
      </c>
      <c r="D91" s="32" t="s">
        <v>94</v>
      </c>
      <c r="E91" s="32"/>
      <c r="F91" s="32"/>
      <c r="G91" s="32"/>
      <c r="H91" s="32"/>
      <c r="I91" s="20">
        <f t="shared" si="7"/>
        <v>8175.8</v>
      </c>
      <c r="J91" s="20">
        <f t="shared" si="7"/>
        <v>7480.1</v>
      </c>
      <c r="K91" s="20">
        <f t="shared" si="6"/>
        <v>91.490740967244804</v>
      </c>
    </row>
    <row r="92" spans="1:11" ht="30.75" customHeight="1" outlineLevel="7">
      <c r="A92" s="19" t="s">
        <v>9</v>
      </c>
      <c r="B92" s="19" t="s">
        <v>86</v>
      </c>
      <c r="C92" s="19" t="s">
        <v>93</v>
      </c>
      <c r="D92" s="19" t="s">
        <v>17</v>
      </c>
      <c r="E92" s="32" t="s">
        <v>18</v>
      </c>
      <c r="F92" s="32"/>
      <c r="G92" s="32"/>
      <c r="H92" s="32"/>
      <c r="I92" s="20">
        <f>I93+I94+I95</f>
        <v>8175.8</v>
      </c>
      <c r="J92" s="20">
        <f>J93+J94+J95</f>
        <v>7480.1</v>
      </c>
      <c r="K92" s="20">
        <f t="shared" si="6"/>
        <v>91.490740967244804</v>
      </c>
    </row>
    <row r="93" spans="1:11" ht="22.5" outlineLevel="7">
      <c r="A93" s="21" t="s">
        <v>9</v>
      </c>
      <c r="B93" s="21" t="s">
        <v>86</v>
      </c>
      <c r="C93" s="21" t="s">
        <v>93</v>
      </c>
      <c r="D93" s="21" t="s">
        <v>17</v>
      </c>
      <c r="E93" s="21" t="s">
        <v>51</v>
      </c>
      <c r="F93" s="22" t="s">
        <v>52</v>
      </c>
      <c r="G93" s="21" t="s">
        <v>21</v>
      </c>
      <c r="H93" s="22" t="s">
        <v>22</v>
      </c>
      <c r="I93" s="23">
        <v>4745.8</v>
      </c>
      <c r="J93" s="23">
        <v>4305.7</v>
      </c>
      <c r="K93" s="23">
        <f t="shared" si="6"/>
        <v>90.72653714863668</v>
      </c>
    </row>
    <row r="94" spans="1:11" ht="22.5" outlineLevel="7">
      <c r="A94" s="21" t="s">
        <v>9</v>
      </c>
      <c r="B94" s="21" t="s">
        <v>86</v>
      </c>
      <c r="C94" s="21" t="s">
        <v>93</v>
      </c>
      <c r="D94" s="21" t="s">
        <v>17</v>
      </c>
      <c r="E94" s="21" t="s">
        <v>25</v>
      </c>
      <c r="F94" s="22" t="s">
        <v>26</v>
      </c>
      <c r="G94" s="21" t="s">
        <v>21</v>
      </c>
      <c r="H94" s="22" t="s">
        <v>22</v>
      </c>
      <c r="I94" s="23">
        <v>3400</v>
      </c>
      <c r="J94" s="23">
        <v>3174.4</v>
      </c>
      <c r="K94" s="23">
        <f t="shared" si="6"/>
        <v>93.364705882352936</v>
      </c>
    </row>
    <row r="95" spans="1:11" ht="22.5" outlineLevel="7">
      <c r="A95" s="21" t="s">
        <v>9</v>
      </c>
      <c r="B95" s="21" t="s">
        <v>86</v>
      </c>
      <c r="C95" s="21" t="s">
        <v>93</v>
      </c>
      <c r="D95" s="21" t="s">
        <v>17</v>
      </c>
      <c r="E95" s="21" t="s">
        <v>27</v>
      </c>
      <c r="F95" s="22" t="s">
        <v>28</v>
      </c>
      <c r="G95" s="21" t="s">
        <v>21</v>
      </c>
      <c r="H95" s="22" t="s">
        <v>22</v>
      </c>
      <c r="I95" s="23">
        <v>30</v>
      </c>
      <c r="J95" s="23">
        <v>0</v>
      </c>
      <c r="K95" s="23">
        <f t="shared" si="6"/>
        <v>0</v>
      </c>
    </row>
    <row r="96" spans="1:11" ht="18" customHeight="1" outlineLevel="3">
      <c r="A96" s="19" t="s">
        <v>9</v>
      </c>
      <c r="B96" s="19" t="s">
        <v>86</v>
      </c>
      <c r="C96" s="19" t="s">
        <v>13</v>
      </c>
      <c r="D96" s="32" t="s">
        <v>14</v>
      </c>
      <c r="E96" s="32"/>
      <c r="F96" s="32"/>
      <c r="G96" s="32"/>
      <c r="H96" s="32"/>
      <c r="I96" s="20">
        <f>I97+I103+I116+I119+I111</f>
        <v>81062.700000000012</v>
      </c>
      <c r="J96" s="20">
        <f>J97+J103+J116+J119+J111</f>
        <v>61869.35</v>
      </c>
      <c r="K96" s="20">
        <f t="shared" si="6"/>
        <v>76.322834053146508</v>
      </c>
    </row>
    <row r="97" spans="1:11" ht="32.25" customHeight="1" outlineLevel="4">
      <c r="A97" s="19" t="s">
        <v>9</v>
      </c>
      <c r="B97" s="19" t="s">
        <v>86</v>
      </c>
      <c r="C97" s="19" t="s">
        <v>95</v>
      </c>
      <c r="D97" s="32" t="s">
        <v>96</v>
      </c>
      <c r="E97" s="32"/>
      <c r="F97" s="32"/>
      <c r="G97" s="32"/>
      <c r="H97" s="32"/>
      <c r="I97" s="20">
        <f>I98+I100</f>
        <v>46823.700000000004</v>
      </c>
      <c r="J97" s="20">
        <f>J98+J100</f>
        <v>34023.199999999997</v>
      </c>
      <c r="K97" s="20">
        <f t="shared" si="6"/>
        <v>72.662348340690713</v>
      </c>
    </row>
    <row r="98" spans="1:11" ht="23.25" customHeight="1" outlineLevel="7">
      <c r="A98" s="19" t="s">
        <v>9</v>
      </c>
      <c r="B98" s="19" t="s">
        <v>86</v>
      </c>
      <c r="C98" s="19" t="s">
        <v>95</v>
      </c>
      <c r="D98" s="19" t="s">
        <v>97</v>
      </c>
      <c r="E98" s="32" t="s">
        <v>98</v>
      </c>
      <c r="F98" s="32"/>
      <c r="G98" s="32"/>
      <c r="H98" s="32"/>
      <c r="I98" s="20">
        <f>I99</f>
        <v>40</v>
      </c>
      <c r="J98" s="20">
        <f>J99</f>
        <v>34.1</v>
      </c>
      <c r="K98" s="20">
        <f t="shared" si="6"/>
        <v>85.25</v>
      </c>
    </row>
    <row r="99" spans="1:11" ht="22.5" outlineLevel="7">
      <c r="A99" s="21" t="s">
        <v>9</v>
      </c>
      <c r="B99" s="21" t="s">
        <v>86</v>
      </c>
      <c r="C99" s="21" t="s">
        <v>95</v>
      </c>
      <c r="D99" s="21" t="s">
        <v>97</v>
      </c>
      <c r="E99" s="21" t="s">
        <v>99</v>
      </c>
      <c r="F99" s="22" t="s">
        <v>100</v>
      </c>
      <c r="G99" s="21" t="s">
        <v>21</v>
      </c>
      <c r="H99" s="22" t="s">
        <v>22</v>
      </c>
      <c r="I99" s="23">
        <v>40</v>
      </c>
      <c r="J99" s="23">
        <v>34.1</v>
      </c>
      <c r="K99" s="23">
        <f t="shared" si="6"/>
        <v>85.25</v>
      </c>
    </row>
    <row r="100" spans="1:11" ht="27.75" customHeight="1" outlineLevel="7">
      <c r="A100" s="19" t="s">
        <v>9</v>
      </c>
      <c r="B100" s="19" t="s">
        <v>86</v>
      </c>
      <c r="C100" s="19" t="s">
        <v>95</v>
      </c>
      <c r="D100" s="19" t="s">
        <v>17</v>
      </c>
      <c r="E100" s="32" t="s">
        <v>18</v>
      </c>
      <c r="F100" s="32"/>
      <c r="G100" s="32"/>
      <c r="H100" s="32"/>
      <c r="I100" s="20">
        <f>I101+I102</f>
        <v>46783.700000000004</v>
      </c>
      <c r="J100" s="20">
        <f>J101+J102</f>
        <v>33989.1</v>
      </c>
      <c r="K100" s="20">
        <f t="shared" si="6"/>
        <v>72.651585915607356</v>
      </c>
    </row>
    <row r="101" spans="1:11" ht="22.5" outlineLevel="7">
      <c r="A101" s="21" t="s">
        <v>9</v>
      </c>
      <c r="B101" s="21" t="s">
        <v>86</v>
      </c>
      <c r="C101" s="21" t="s">
        <v>95</v>
      </c>
      <c r="D101" s="21" t="s">
        <v>17</v>
      </c>
      <c r="E101" s="21" t="s">
        <v>51</v>
      </c>
      <c r="F101" s="22" t="s">
        <v>52</v>
      </c>
      <c r="G101" s="21" t="s">
        <v>21</v>
      </c>
      <c r="H101" s="22" t="s">
        <v>22</v>
      </c>
      <c r="I101" s="23">
        <v>46487.8</v>
      </c>
      <c r="J101" s="23">
        <v>33886.6</v>
      </c>
      <c r="K101" s="23">
        <f t="shared" si="6"/>
        <v>72.89353335713885</v>
      </c>
    </row>
    <row r="102" spans="1:11" ht="22.5" outlineLevel="7">
      <c r="A102" s="21" t="s">
        <v>9</v>
      </c>
      <c r="B102" s="21" t="s">
        <v>86</v>
      </c>
      <c r="C102" s="21" t="s">
        <v>95</v>
      </c>
      <c r="D102" s="21" t="s">
        <v>17</v>
      </c>
      <c r="E102" s="21" t="s">
        <v>19</v>
      </c>
      <c r="F102" s="22" t="s">
        <v>20</v>
      </c>
      <c r="G102" s="21" t="s">
        <v>21</v>
      </c>
      <c r="H102" s="22" t="s">
        <v>22</v>
      </c>
      <c r="I102" s="23">
        <v>295.89999999999998</v>
      </c>
      <c r="J102" s="23">
        <v>102.5</v>
      </c>
      <c r="K102" s="23">
        <f t="shared" si="6"/>
        <v>34.640081108482597</v>
      </c>
    </row>
    <row r="103" spans="1:11" outlineLevel="4">
      <c r="A103" s="19" t="s">
        <v>9</v>
      </c>
      <c r="B103" s="19" t="s">
        <v>86</v>
      </c>
      <c r="C103" s="19" t="s">
        <v>101</v>
      </c>
      <c r="D103" s="32" t="s">
        <v>102</v>
      </c>
      <c r="E103" s="32"/>
      <c r="F103" s="32"/>
      <c r="G103" s="32"/>
      <c r="H103" s="32"/>
      <c r="I103" s="20">
        <f>I104+I107</f>
        <v>15635.6</v>
      </c>
      <c r="J103" s="20">
        <f>J104+J107</f>
        <v>12405.699999999999</v>
      </c>
      <c r="K103" s="20">
        <f t="shared" si="6"/>
        <v>79.342653943564684</v>
      </c>
    </row>
    <row r="104" spans="1:11" ht="36.75" customHeight="1" outlineLevel="7">
      <c r="A104" s="19" t="s">
        <v>9</v>
      </c>
      <c r="B104" s="19" t="s">
        <v>86</v>
      </c>
      <c r="C104" s="19" t="s">
        <v>101</v>
      </c>
      <c r="D104" s="19" t="s">
        <v>67</v>
      </c>
      <c r="E104" s="32" t="s">
        <v>68</v>
      </c>
      <c r="F104" s="32"/>
      <c r="G104" s="32"/>
      <c r="H104" s="32"/>
      <c r="I104" s="20">
        <f>I105+I106</f>
        <v>3597.6</v>
      </c>
      <c r="J104" s="20">
        <f>J105+J106</f>
        <v>2716</v>
      </c>
      <c r="K104" s="20">
        <f t="shared" si="6"/>
        <v>75.494774293973762</v>
      </c>
    </row>
    <row r="105" spans="1:11" ht="22.5" outlineLevel="7">
      <c r="A105" s="21" t="s">
        <v>9</v>
      </c>
      <c r="B105" s="21" t="s">
        <v>86</v>
      </c>
      <c r="C105" s="21" t="s">
        <v>101</v>
      </c>
      <c r="D105" s="21" t="s">
        <v>67</v>
      </c>
      <c r="E105" s="21" t="s">
        <v>51</v>
      </c>
      <c r="F105" s="22" t="s">
        <v>52</v>
      </c>
      <c r="G105" s="21" t="s">
        <v>21</v>
      </c>
      <c r="H105" s="22" t="s">
        <v>22</v>
      </c>
      <c r="I105" s="23">
        <v>3547.6</v>
      </c>
      <c r="J105" s="23">
        <v>2716</v>
      </c>
      <c r="K105" s="23">
        <f t="shared" si="6"/>
        <v>76.558800315706392</v>
      </c>
    </row>
    <row r="106" spans="1:11" ht="22.5" outlineLevel="7">
      <c r="A106" s="21" t="s">
        <v>9</v>
      </c>
      <c r="B106" s="21" t="s">
        <v>86</v>
      </c>
      <c r="C106" s="21" t="s">
        <v>101</v>
      </c>
      <c r="D106" s="21" t="s">
        <v>67</v>
      </c>
      <c r="E106" s="21" t="s">
        <v>19</v>
      </c>
      <c r="F106" s="22" t="s">
        <v>20</v>
      </c>
      <c r="G106" s="21" t="s">
        <v>21</v>
      </c>
      <c r="H106" s="22" t="s">
        <v>22</v>
      </c>
      <c r="I106" s="23">
        <v>50</v>
      </c>
      <c r="J106" s="23">
        <v>0</v>
      </c>
      <c r="K106" s="23">
        <f t="shared" si="6"/>
        <v>0</v>
      </c>
    </row>
    <row r="107" spans="1:11" ht="36" customHeight="1" outlineLevel="7">
      <c r="A107" s="19" t="s">
        <v>9</v>
      </c>
      <c r="B107" s="19" t="s">
        <v>86</v>
      </c>
      <c r="C107" s="19" t="s">
        <v>101</v>
      </c>
      <c r="D107" s="19" t="s">
        <v>17</v>
      </c>
      <c r="E107" s="32" t="s">
        <v>18</v>
      </c>
      <c r="F107" s="32"/>
      <c r="G107" s="32"/>
      <c r="H107" s="32"/>
      <c r="I107" s="20">
        <f>I108+I109+I110</f>
        <v>12038</v>
      </c>
      <c r="J107" s="20">
        <f>J108+J109+J110</f>
        <v>9689.6999999999989</v>
      </c>
      <c r="K107" s="20">
        <f t="shared" si="6"/>
        <v>80.492606745306517</v>
      </c>
    </row>
    <row r="108" spans="1:11" ht="22.5" outlineLevel="7">
      <c r="A108" s="21" t="s">
        <v>9</v>
      </c>
      <c r="B108" s="21" t="s">
        <v>86</v>
      </c>
      <c r="C108" s="21" t="s">
        <v>101</v>
      </c>
      <c r="D108" s="21" t="s">
        <v>17</v>
      </c>
      <c r="E108" s="21" t="s">
        <v>103</v>
      </c>
      <c r="F108" s="22" t="s">
        <v>104</v>
      </c>
      <c r="G108" s="21" t="s">
        <v>21</v>
      </c>
      <c r="H108" s="22" t="s">
        <v>22</v>
      </c>
      <c r="I108" s="23">
        <v>7738</v>
      </c>
      <c r="J108" s="23">
        <v>6542.7</v>
      </c>
      <c r="K108" s="23">
        <f t="shared" si="6"/>
        <v>84.552856035151208</v>
      </c>
    </row>
    <row r="109" spans="1:11" ht="22.5" outlineLevel="7">
      <c r="A109" s="21" t="s">
        <v>9</v>
      </c>
      <c r="B109" s="21" t="s">
        <v>86</v>
      </c>
      <c r="C109" s="21" t="s">
        <v>101</v>
      </c>
      <c r="D109" s="21" t="s">
        <v>17</v>
      </c>
      <c r="E109" s="21" t="s">
        <v>51</v>
      </c>
      <c r="F109" s="22" t="s">
        <v>52</v>
      </c>
      <c r="G109" s="21" t="s">
        <v>21</v>
      </c>
      <c r="H109" s="22" t="s">
        <v>22</v>
      </c>
      <c r="I109" s="23">
        <v>4284</v>
      </c>
      <c r="J109" s="23">
        <v>3132.6</v>
      </c>
      <c r="K109" s="23">
        <f t="shared" si="6"/>
        <v>73.123249299719888</v>
      </c>
    </row>
    <row r="110" spans="1:11" ht="22.5" outlineLevel="7">
      <c r="A110" s="21" t="s">
        <v>9</v>
      </c>
      <c r="B110" s="21" t="s">
        <v>86</v>
      </c>
      <c r="C110" s="21" t="s">
        <v>101</v>
      </c>
      <c r="D110" s="21" t="s">
        <v>17</v>
      </c>
      <c r="E110" s="21" t="s">
        <v>19</v>
      </c>
      <c r="F110" s="22" t="s">
        <v>20</v>
      </c>
      <c r="G110" s="21" t="s">
        <v>21</v>
      </c>
      <c r="H110" s="22" t="s">
        <v>22</v>
      </c>
      <c r="I110" s="23">
        <v>16</v>
      </c>
      <c r="J110" s="23">
        <v>14.4</v>
      </c>
      <c r="K110" s="23">
        <f t="shared" si="6"/>
        <v>90</v>
      </c>
    </row>
    <row r="111" spans="1:11" outlineLevel="7">
      <c r="A111" s="25" t="s">
        <v>9</v>
      </c>
      <c r="B111" s="25" t="s">
        <v>86</v>
      </c>
      <c r="C111" s="25" t="s">
        <v>111</v>
      </c>
      <c r="D111" s="32" t="s">
        <v>157</v>
      </c>
      <c r="E111" s="32"/>
      <c r="F111" s="32"/>
      <c r="G111" s="32"/>
      <c r="H111" s="32"/>
      <c r="I111" s="20">
        <f>I112</f>
        <v>1900</v>
      </c>
      <c r="J111" s="20">
        <f>J112</f>
        <v>1095.9000000000001</v>
      </c>
      <c r="K111" s="20">
        <f t="shared" ref="K111:K115" si="8">J111/I111*100</f>
        <v>57.678947368421063</v>
      </c>
    </row>
    <row r="112" spans="1:11" outlineLevel="7">
      <c r="A112" s="25" t="s">
        <v>9</v>
      </c>
      <c r="B112" s="25" t="s">
        <v>86</v>
      </c>
      <c r="C112" s="25" t="s">
        <v>111</v>
      </c>
      <c r="D112" s="25" t="s">
        <v>17</v>
      </c>
      <c r="E112" s="32" t="s">
        <v>18</v>
      </c>
      <c r="F112" s="32"/>
      <c r="G112" s="32"/>
      <c r="H112" s="32"/>
      <c r="I112" s="20">
        <f>I113+I114+I115</f>
        <v>1900</v>
      </c>
      <c r="J112" s="20">
        <f>J113+J114+J115</f>
        <v>1095.9000000000001</v>
      </c>
      <c r="K112" s="20">
        <f t="shared" si="8"/>
        <v>57.678947368421063</v>
      </c>
    </row>
    <row r="113" spans="1:11" ht="22.5" outlineLevel="7">
      <c r="A113" s="21" t="s">
        <v>9</v>
      </c>
      <c r="B113" s="21" t="s">
        <v>86</v>
      </c>
      <c r="C113" s="21" t="s">
        <v>111</v>
      </c>
      <c r="D113" s="21" t="s">
        <v>17</v>
      </c>
      <c r="E113" s="21" t="s">
        <v>51</v>
      </c>
      <c r="F113" s="22" t="s">
        <v>52</v>
      </c>
      <c r="G113" s="21" t="s">
        <v>21</v>
      </c>
      <c r="H113" s="22" t="s">
        <v>22</v>
      </c>
      <c r="I113" s="23">
        <v>1220</v>
      </c>
      <c r="J113" s="23">
        <v>449.4</v>
      </c>
      <c r="K113" s="23">
        <f t="shared" si="8"/>
        <v>36.83606557377049</v>
      </c>
    </row>
    <row r="114" spans="1:11" ht="22.5" outlineLevel="7">
      <c r="A114" s="21" t="s">
        <v>9</v>
      </c>
      <c r="B114" s="21" t="s">
        <v>86</v>
      </c>
      <c r="C114" s="21" t="s">
        <v>111</v>
      </c>
      <c r="D114" s="21" t="s">
        <v>17</v>
      </c>
      <c r="E114" s="21" t="s">
        <v>19</v>
      </c>
      <c r="F114" s="22" t="s">
        <v>20</v>
      </c>
      <c r="G114" s="21" t="s">
        <v>21</v>
      </c>
      <c r="H114" s="22" t="s">
        <v>22</v>
      </c>
      <c r="I114" s="23">
        <v>130</v>
      </c>
      <c r="J114" s="23">
        <v>100</v>
      </c>
      <c r="K114" s="23">
        <f t="shared" si="8"/>
        <v>76.923076923076934</v>
      </c>
    </row>
    <row r="115" spans="1:11" ht="22.5" outlineLevel="7">
      <c r="A115" s="21" t="s">
        <v>9</v>
      </c>
      <c r="B115" s="21" t="s">
        <v>86</v>
      </c>
      <c r="C115" s="21" t="s">
        <v>111</v>
      </c>
      <c r="D115" s="21" t="s">
        <v>17</v>
      </c>
      <c r="E115" s="21" t="s">
        <v>27</v>
      </c>
      <c r="F115" s="22" t="s">
        <v>28</v>
      </c>
      <c r="G115" s="21" t="s">
        <v>21</v>
      </c>
      <c r="H115" s="22" t="s">
        <v>22</v>
      </c>
      <c r="I115" s="23">
        <v>550</v>
      </c>
      <c r="J115" s="23">
        <v>546.5</v>
      </c>
      <c r="K115" s="23">
        <f t="shared" si="8"/>
        <v>99.36363636363636</v>
      </c>
    </row>
    <row r="116" spans="1:11" ht="21.75" customHeight="1" outlineLevel="4">
      <c r="A116" s="19" t="s">
        <v>9</v>
      </c>
      <c r="B116" s="19" t="s">
        <v>86</v>
      </c>
      <c r="C116" s="19" t="s">
        <v>105</v>
      </c>
      <c r="D116" s="32" t="s">
        <v>106</v>
      </c>
      <c r="E116" s="32"/>
      <c r="F116" s="32"/>
      <c r="G116" s="32"/>
      <c r="H116" s="32"/>
      <c r="I116" s="20">
        <f>I117</f>
        <v>1300</v>
      </c>
      <c r="J116" s="20">
        <f>J117</f>
        <v>1299.9000000000001</v>
      </c>
      <c r="K116" s="20">
        <f t="shared" si="6"/>
        <v>99.992307692307705</v>
      </c>
    </row>
    <row r="117" spans="1:11" ht="33" customHeight="1" outlineLevel="7">
      <c r="A117" s="19" t="s">
        <v>9</v>
      </c>
      <c r="B117" s="19" t="s">
        <v>86</v>
      </c>
      <c r="C117" s="19" t="s">
        <v>105</v>
      </c>
      <c r="D117" s="19" t="s">
        <v>17</v>
      </c>
      <c r="E117" s="32" t="s">
        <v>18</v>
      </c>
      <c r="F117" s="32"/>
      <c r="G117" s="32"/>
      <c r="H117" s="32"/>
      <c r="I117" s="20">
        <f>I118</f>
        <v>1300</v>
      </c>
      <c r="J117" s="20">
        <f>J118</f>
        <v>1299.9000000000001</v>
      </c>
      <c r="K117" s="20">
        <f t="shared" si="6"/>
        <v>99.992307692307705</v>
      </c>
    </row>
    <row r="118" spans="1:11" ht="22.5" outlineLevel="7">
      <c r="A118" s="21" t="s">
        <v>9</v>
      </c>
      <c r="B118" s="21" t="s">
        <v>86</v>
      </c>
      <c r="C118" s="21" t="s">
        <v>105</v>
      </c>
      <c r="D118" s="21" t="s">
        <v>17</v>
      </c>
      <c r="E118" s="21" t="s">
        <v>51</v>
      </c>
      <c r="F118" s="22" t="s">
        <v>52</v>
      </c>
      <c r="G118" s="21" t="s">
        <v>21</v>
      </c>
      <c r="H118" s="22" t="s">
        <v>22</v>
      </c>
      <c r="I118" s="23">
        <v>1300</v>
      </c>
      <c r="J118" s="23">
        <v>1299.9000000000001</v>
      </c>
      <c r="K118" s="23">
        <f t="shared" si="6"/>
        <v>99.992307692307705</v>
      </c>
    </row>
    <row r="119" spans="1:11" ht="18" customHeight="1" outlineLevel="4">
      <c r="A119" s="19" t="s">
        <v>9</v>
      </c>
      <c r="B119" s="19" t="s">
        <v>86</v>
      </c>
      <c r="C119" s="19" t="s">
        <v>107</v>
      </c>
      <c r="D119" s="32" t="s">
        <v>108</v>
      </c>
      <c r="E119" s="32"/>
      <c r="F119" s="32"/>
      <c r="G119" s="32"/>
      <c r="H119" s="32"/>
      <c r="I119" s="20">
        <f>I120</f>
        <v>15403.400000000001</v>
      </c>
      <c r="J119" s="20">
        <f>J120</f>
        <v>13044.65</v>
      </c>
      <c r="K119" s="20">
        <f t="shared" si="6"/>
        <v>84.686822389861973</v>
      </c>
    </row>
    <row r="120" spans="1:11" ht="32.25" customHeight="1" outlineLevel="7">
      <c r="A120" s="19" t="s">
        <v>9</v>
      </c>
      <c r="B120" s="19" t="s">
        <v>86</v>
      </c>
      <c r="C120" s="19" t="s">
        <v>107</v>
      </c>
      <c r="D120" s="19" t="s">
        <v>17</v>
      </c>
      <c r="E120" s="32" t="s">
        <v>18</v>
      </c>
      <c r="F120" s="32"/>
      <c r="G120" s="32"/>
      <c r="H120" s="32"/>
      <c r="I120" s="20">
        <f>I121+I122+I123+I124+I125+I126</f>
        <v>15403.400000000001</v>
      </c>
      <c r="J120" s="20">
        <f>J121+J122+J123+J124+J125+J126</f>
        <v>13044.65</v>
      </c>
      <c r="K120" s="20">
        <f t="shared" si="6"/>
        <v>84.686822389861973</v>
      </c>
    </row>
    <row r="121" spans="1:11" ht="22.5" outlineLevel="7">
      <c r="A121" s="21" t="s">
        <v>9</v>
      </c>
      <c r="B121" s="21" t="s">
        <v>86</v>
      </c>
      <c r="C121" s="21" t="s">
        <v>107</v>
      </c>
      <c r="D121" s="21" t="s">
        <v>17</v>
      </c>
      <c r="E121" s="21" t="s">
        <v>109</v>
      </c>
      <c r="F121" s="22" t="s">
        <v>110</v>
      </c>
      <c r="G121" s="21" t="s">
        <v>21</v>
      </c>
      <c r="H121" s="22" t="s">
        <v>22</v>
      </c>
      <c r="I121" s="23">
        <v>200</v>
      </c>
      <c r="J121" s="23">
        <v>0</v>
      </c>
      <c r="K121" s="23">
        <f t="shared" si="6"/>
        <v>0</v>
      </c>
    </row>
    <row r="122" spans="1:11" ht="22.5" outlineLevel="7">
      <c r="A122" s="21" t="s">
        <v>9</v>
      </c>
      <c r="B122" s="21" t="s">
        <v>86</v>
      </c>
      <c r="C122" s="21" t="s">
        <v>107</v>
      </c>
      <c r="D122" s="21" t="s">
        <v>17</v>
      </c>
      <c r="E122" s="21" t="s">
        <v>103</v>
      </c>
      <c r="F122" s="22" t="s">
        <v>104</v>
      </c>
      <c r="G122" s="21" t="s">
        <v>21</v>
      </c>
      <c r="H122" s="22" t="s">
        <v>22</v>
      </c>
      <c r="I122" s="23">
        <v>360</v>
      </c>
      <c r="J122" s="23">
        <v>291.39999999999998</v>
      </c>
      <c r="K122" s="23">
        <f t="shared" si="6"/>
        <v>80.944444444444443</v>
      </c>
    </row>
    <row r="123" spans="1:11" ht="22.5" outlineLevel="7">
      <c r="A123" s="21" t="s">
        <v>9</v>
      </c>
      <c r="B123" s="21" t="s">
        <v>86</v>
      </c>
      <c r="C123" s="21" t="s">
        <v>107</v>
      </c>
      <c r="D123" s="21" t="s">
        <v>17</v>
      </c>
      <c r="E123" s="21" t="s">
        <v>51</v>
      </c>
      <c r="F123" s="22" t="s">
        <v>52</v>
      </c>
      <c r="G123" s="21" t="s">
        <v>21</v>
      </c>
      <c r="H123" s="22" t="s">
        <v>22</v>
      </c>
      <c r="I123" s="23">
        <v>6100.5</v>
      </c>
      <c r="J123" s="23">
        <v>5453.3</v>
      </c>
      <c r="K123" s="23">
        <f t="shared" si="6"/>
        <v>89.391033521842473</v>
      </c>
    </row>
    <row r="124" spans="1:11" ht="22.5" outlineLevel="7">
      <c r="A124" s="21" t="s">
        <v>9</v>
      </c>
      <c r="B124" s="21" t="s">
        <v>86</v>
      </c>
      <c r="C124" s="21" t="s">
        <v>107</v>
      </c>
      <c r="D124" s="21" t="s">
        <v>17</v>
      </c>
      <c r="E124" s="21" t="s">
        <v>19</v>
      </c>
      <c r="F124" s="22" t="s">
        <v>20</v>
      </c>
      <c r="G124" s="21" t="s">
        <v>21</v>
      </c>
      <c r="H124" s="22" t="s">
        <v>22</v>
      </c>
      <c r="I124" s="23">
        <v>4901.7</v>
      </c>
      <c r="J124" s="23">
        <v>3619.2</v>
      </c>
      <c r="K124" s="23">
        <f t="shared" si="6"/>
        <v>73.835608054348484</v>
      </c>
    </row>
    <row r="125" spans="1:11" ht="22.5" outlineLevel="7">
      <c r="A125" s="21" t="s">
        <v>9</v>
      </c>
      <c r="B125" s="21" t="s">
        <v>86</v>
      </c>
      <c r="C125" s="21" t="s">
        <v>107</v>
      </c>
      <c r="D125" s="21" t="s">
        <v>17</v>
      </c>
      <c r="E125" s="21" t="s">
        <v>25</v>
      </c>
      <c r="F125" s="22" t="s">
        <v>26</v>
      </c>
      <c r="G125" s="21" t="s">
        <v>21</v>
      </c>
      <c r="H125" s="22" t="s">
        <v>22</v>
      </c>
      <c r="I125" s="23">
        <v>3616.2</v>
      </c>
      <c r="J125" s="23">
        <v>3455.9</v>
      </c>
      <c r="K125" s="23">
        <f t="shared" si="6"/>
        <v>95.567169957413867</v>
      </c>
    </row>
    <row r="126" spans="1:11" ht="22.5" outlineLevel="7">
      <c r="A126" s="21" t="s">
        <v>9</v>
      </c>
      <c r="B126" s="21" t="s">
        <v>86</v>
      </c>
      <c r="C126" s="21" t="s">
        <v>107</v>
      </c>
      <c r="D126" s="21" t="s">
        <v>17</v>
      </c>
      <c r="E126" s="21" t="s">
        <v>27</v>
      </c>
      <c r="F126" s="22" t="s">
        <v>28</v>
      </c>
      <c r="G126" s="21" t="s">
        <v>21</v>
      </c>
      <c r="H126" s="22" t="s">
        <v>22</v>
      </c>
      <c r="I126" s="23">
        <v>225</v>
      </c>
      <c r="J126" s="23">
        <v>224.85</v>
      </c>
      <c r="K126" s="23">
        <f t="shared" si="6"/>
        <v>99.933333333333323</v>
      </c>
    </row>
    <row r="127" spans="1:11" ht="22.5" customHeight="1" outlineLevel="1">
      <c r="A127" s="19" t="s">
        <v>9</v>
      </c>
      <c r="B127" s="19" t="s">
        <v>112</v>
      </c>
      <c r="C127" s="32" t="s">
        <v>113</v>
      </c>
      <c r="D127" s="32"/>
      <c r="E127" s="32"/>
      <c r="F127" s="32"/>
      <c r="G127" s="32"/>
      <c r="H127" s="32"/>
      <c r="I127" s="20">
        <f>I128+I133</f>
        <v>1152.3</v>
      </c>
      <c r="J127" s="20">
        <f>J128+J133</f>
        <v>899.1</v>
      </c>
      <c r="K127" s="20">
        <f t="shared" si="6"/>
        <v>78.026555584483219</v>
      </c>
    </row>
    <row r="128" spans="1:11" ht="18" customHeight="1" outlineLevel="2">
      <c r="A128" s="19" t="s">
        <v>9</v>
      </c>
      <c r="B128" s="19" t="s">
        <v>114</v>
      </c>
      <c r="C128" s="32" t="s">
        <v>115</v>
      </c>
      <c r="D128" s="32"/>
      <c r="E128" s="32"/>
      <c r="F128" s="32"/>
      <c r="G128" s="32"/>
      <c r="H128" s="32"/>
      <c r="I128" s="20">
        <f t="shared" ref="I128:J131" si="9">I129</f>
        <v>496.1</v>
      </c>
      <c r="J128" s="20">
        <f t="shared" si="9"/>
        <v>477.9</v>
      </c>
      <c r="K128" s="20">
        <f t="shared" si="6"/>
        <v>96.331384801451321</v>
      </c>
    </row>
    <row r="129" spans="1:11" ht="15.75" customHeight="1" outlineLevel="3">
      <c r="A129" s="19" t="s">
        <v>9</v>
      </c>
      <c r="B129" s="19" t="s">
        <v>114</v>
      </c>
      <c r="C129" s="19" t="s">
        <v>13</v>
      </c>
      <c r="D129" s="32" t="s">
        <v>14</v>
      </c>
      <c r="E129" s="32"/>
      <c r="F129" s="32"/>
      <c r="G129" s="32"/>
      <c r="H129" s="32"/>
      <c r="I129" s="20">
        <f t="shared" si="9"/>
        <v>496.1</v>
      </c>
      <c r="J129" s="20">
        <f t="shared" si="9"/>
        <v>477.9</v>
      </c>
      <c r="K129" s="20">
        <f t="shared" si="6"/>
        <v>96.331384801451321</v>
      </c>
    </row>
    <row r="130" spans="1:11" ht="15.75" customHeight="1" outlineLevel="4">
      <c r="A130" s="19" t="s">
        <v>9</v>
      </c>
      <c r="B130" s="19" t="s">
        <v>114</v>
      </c>
      <c r="C130" s="19" t="s">
        <v>116</v>
      </c>
      <c r="D130" s="32" t="s">
        <v>117</v>
      </c>
      <c r="E130" s="32"/>
      <c r="F130" s="32"/>
      <c r="G130" s="32"/>
      <c r="H130" s="32"/>
      <c r="I130" s="20">
        <f t="shared" si="9"/>
        <v>496.1</v>
      </c>
      <c r="J130" s="20">
        <f t="shared" si="9"/>
        <v>477.9</v>
      </c>
      <c r="K130" s="20">
        <f t="shared" si="6"/>
        <v>96.331384801451321</v>
      </c>
    </row>
    <row r="131" spans="1:11" ht="18" customHeight="1" outlineLevel="7">
      <c r="A131" s="19" t="s">
        <v>9</v>
      </c>
      <c r="B131" s="19" t="s">
        <v>114</v>
      </c>
      <c r="C131" s="19" t="s">
        <v>116</v>
      </c>
      <c r="D131" s="19" t="s">
        <v>118</v>
      </c>
      <c r="E131" s="32" t="s">
        <v>119</v>
      </c>
      <c r="F131" s="32"/>
      <c r="G131" s="32"/>
      <c r="H131" s="32"/>
      <c r="I131" s="20">
        <f t="shared" si="9"/>
        <v>496.1</v>
      </c>
      <c r="J131" s="20">
        <f t="shared" si="9"/>
        <v>477.9</v>
      </c>
      <c r="K131" s="20">
        <f t="shared" si="6"/>
        <v>96.331384801451321</v>
      </c>
    </row>
    <row r="132" spans="1:11" ht="55.5" customHeight="1" outlineLevel="7">
      <c r="A132" s="21" t="s">
        <v>9</v>
      </c>
      <c r="B132" s="21" t="s">
        <v>114</v>
      </c>
      <c r="C132" s="21" t="s">
        <v>116</v>
      </c>
      <c r="D132" s="21" t="s">
        <v>118</v>
      </c>
      <c r="E132" s="21" t="s">
        <v>120</v>
      </c>
      <c r="F132" s="22" t="s">
        <v>121</v>
      </c>
      <c r="G132" s="21" t="s">
        <v>21</v>
      </c>
      <c r="H132" s="22" t="s">
        <v>22</v>
      </c>
      <c r="I132" s="23">
        <v>496.1</v>
      </c>
      <c r="J132" s="23">
        <v>477.9</v>
      </c>
      <c r="K132" s="23">
        <f t="shared" si="6"/>
        <v>96.331384801451321</v>
      </c>
    </row>
    <row r="133" spans="1:11" ht="21" customHeight="1" outlineLevel="2">
      <c r="A133" s="19" t="s">
        <v>9</v>
      </c>
      <c r="B133" s="19" t="s">
        <v>122</v>
      </c>
      <c r="C133" s="32" t="s">
        <v>123</v>
      </c>
      <c r="D133" s="32"/>
      <c r="E133" s="32"/>
      <c r="F133" s="32"/>
      <c r="G133" s="32"/>
      <c r="H133" s="32"/>
      <c r="I133" s="20">
        <f>I134+I138+I141+I145</f>
        <v>656.19999999999993</v>
      </c>
      <c r="J133" s="20">
        <f>J134+J138+J141+J145</f>
        <v>421.20000000000005</v>
      </c>
      <c r="K133" s="20">
        <f t="shared" si="6"/>
        <v>64.18774763791528</v>
      </c>
    </row>
    <row r="134" spans="1:11" ht="24.75" customHeight="1" outlineLevel="3">
      <c r="A134" s="19" t="s">
        <v>9</v>
      </c>
      <c r="B134" s="19" t="s">
        <v>122</v>
      </c>
      <c r="C134" s="19" t="s">
        <v>159</v>
      </c>
      <c r="D134" s="32" t="s">
        <v>158</v>
      </c>
      <c r="E134" s="32"/>
      <c r="F134" s="32"/>
      <c r="G134" s="32"/>
      <c r="H134" s="32"/>
      <c r="I134" s="20">
        <f t="shared" ref="I134:J136" si="10">I135</f>
        <v>527.79999999999995</v>
      </c>
      <c r="J134" s="20">
        <f t="shared" si="10"/>
        <v>339.1</v>
      </c>
      <c r="K134" s="20">
        <f t="shared" si="6"/>
        <v>64.247821144372878</v>
      </c>
    </row>
    <row r="135" spans="1:11" ht="31.5" customHeight="1" outlineLevel="3">
      <c r="A135" s="19" t="s">
        <v>9</v>
      </c>
      <c r="B135" s="19" t="s">
        <v>122</v>
      </c>
      <c r="C135" s="19" t="s">
        <v>124</v>
      </c>
      <c r="D135" s="32" t="s">
        <v>160</v>
      </c>
      <c r="E135" s="32"/>
      <c r="F135" s="32"/>
      <c r="G135" s="32"/>
      <c r="H135" s="32"/>
      <c r="I135" s="20">
        <f t="shared" si="10"/>
        <v>527.79999999999995</v>
      </c>
      <c r="J135" s="20">
        <f t="shared" si="10"/>
        <v>339.1</v>
      </c>
      <c r="K135" s="20">
        <f t="shared" si="6"/>
        <v>64.247821144372878</v>
      </c>
    </row>
    <row r="136" spans="1:11" ht="24" customHeight="1" outlineLevel="7">
      <c r="A136" s="19" t="s">
        <v>9</v>
      </c>
      <c r="B136" s="19" t="s">
        <v>122</v>
      </c>
      <c r="C136" s="19" t="s">
        <v>124</v>
      </c>
      <c r="D136" s="19" t="s">
        <v>125</v>
      </c>
      <c r="E136" s="32" t="s">
        <v>126</v>
      </c>
      <c r="F136" s="32"/>
      <c r="G136" s="32"/>
      <c r="H136" s="32"/>
      <c r="I136" s="20">
        <f t="shared" si="10"/>
        <v>527.79999999999995</v>
      </c>
      <c r="J136" s="20">
        <f t="shared" si="10"/>
        <v>339.1</v>
      </c>
      <c r="K136" s="20">
        <f t="shared" si="6"/>
        <v>64.247821144372878</v>
      </c>
    </row>
    <row r="137" spans="1:11" ht="22.5" outlineLevel="7">
      <c r="A137" s="21" t="s">
        <v>9</v>
      </c>
      <c r="B137" s="21" t="s">
        <v>122</v>
      </c>
      <c r="C137" s="21" t="s">
        <v>124</v>
      </c>
      <c r="D137" s="21" t="s">
        <v>125</v>
      </c>
      <c r="E137" s="21" t="s">
        <v>127</v>
      </c>
      <c r="F137" s="22" t="s">
        <v>128</v>
      </c>
      <c r="G137" s="21" t="s">
        <v>21</v>
      </c>
      <c r="H137" s="22" t="s">
        <v>22</v>
      </c>
      <c r="I137" s="23">
        <v>527.79999999999995</v>
      </c>
      <c r="J137" s="23">
        <v>339.1</v>
      </c>
      <c r="K137" s="23">
        <f t="shared" si="6"/>
        <v>64.247821144372878</v>
      </c>
    </row>
    <row r="138" spans="1:11" ht="33" customHeight="1" outlineLevel="3">
      <c r="A138" s="19" t="s">
        <v>9</v>
      </c>
      <c r="B138" s="19" t="s">
        <v>122</v>
      </c>
      <c r="C138" s="19" t="s">
        <v>129</v>
      </c>
      <c r="D138" s="32" t="s">
        <v>161</v>
      </c>
      <c r="E138" s="32"/>
      <c r="F138" s="32"/>
      <c r="G138" s="32"/>
      <c r="H138" s="32"/>
      <c r="I138" s="20">
        <f>I139</f>
        <v>50</v>
      </c>
      <c r="J138" s="20">
        <f>J139</f>
        <v>27.6</v>
      </c>
      <c r="K138" s="20">
        <f t="shared" si="6"/>
        <v>55.2</v>
      </c>
    </row>
    <row r="139" spans="1:11" ht="30" customHeight="1" outlineLevel="7">
      <c r="A139" s="19" t="s">
        <v>9</v>
      </c>
      <c r="B139" s="19" t="s">
        <v>122</v>
      </c>
      <c r="C139" s="19" t="s">
        <v>129</v>
      </c>
      <c r="D139" s="19" t="s">
        <v>125</v>
      </c>
      <c r="E139" s="32" t="s">
        <v>126</v>
      </c>
      <c r="F139" s="32"/>
      <c r="G139" s="32"/>
      <c r="H139" s="32"/>
      <c r="I139" s="20">
        <f>I140</f>
        <v>50</v>
      </c>
      <c r="J139" s="20">
        <f>J140</f>
        <v>27.6</v>
      </c>
      <c r="K139" s="20">
        <f t="shared" si="6"/>
        <v>55.2</v>
      </c>
    </row>
    <row r="140" spans="1:11" ht="22.5" outlineLevel="7">
      <c r="A140" s="21" t="s">
        <v>9</v>
      </c>
      <c r="B140" s="21" t="s">
        <v>122</v>
      </c>
      <c r="C140" s="21" t="s">
        <v>129</v>
      </c>
      <c r="D140" s="21" t="s">
        <v>125</v>
      </c>
      <c r="E140" s="21" t="s">
        <v>127</v>
      </c>
      <c r="F140" s="22" t="s">
        <v>128</v>
      </c>
      <c r="G140" s="21" t="s">
        <v>21</v>
      </c>
      <c r="H140" s="22" t="s">
        <v>22</v>
      </c>
      <c r="I140" s="23">
        <v>50</v>
      </c>
      <c r="J140" s="23">
        <v>27.6</v>
      </c>
      <c r="K140" s="23">
        <f t="shared" si="6"/>
        <v>55.2</v>
      </c>
    </row>
    <row r="141" spans="1:11" outlineLevel="7">
      <c r="A141" s="19" t="s">
        <v>9</v>
      </c>
      <c r="B141" s="19" t="s">
        <v>122</v>
      </c>
      <c r="C141" s="19" t="s">
        <v>13</v>
      </c>
      <c r="D141" s="32" t="s">
        <v>14</v>
      </c>
      <c r="E141" s="32"/>
      <c r="F141" s="32"/>
      <c r="G141" s="32"/>
      <c r="H141" s="32"/>
      <c r="I141" s="20">
        <f t="shared" ref="I141:J143" si="11">I142</f>
        <v>45</v>
      </c>
      <c r="J141" s="20">
        <f t="shared" si="11"/>
        <v>41</v>
      </c>
      <c r="K141" s="20">
        <f t="shared" si="6"/>
        <v>91.111111111111114</v>
      </c>
    </row>
    <row r="142" spans="1:11" outlineLevel="3">
      <c r="A142" s="19" t="s">
        <v>9</v>
      </c>
      <c r="B142" s="19" t="s">
        <v>122</v>
      </c>
      <c r="C142" s="19" t="s">
        <v>130</v>
      </c>
      <c r="D142" s="32" t="s">
        <v>162</v>
      </c>
      <c r="E142" s="32"/>
      <c r="F142" s="32"/>
      <c r="G142" s="32"/>
      <c r="H142" s="32"/>
      <c r="I142" s="20">
        <f t="shared" si="11"/>
        <v>45</v>
      </c>
      <c r="J142" s="20">
        <f t="shared" si="11"/>
        <v>41</v>
      </c>
      <c r="K142" s="20">
        <f t="shared" ref="K142:K175" si="12">J142/I142*100</f>
        <v>91.111111111111114</v>
      </c>
    </row>
    <row r="143" spans="1:11" ht="23.25" customHeight="1" outlineLevel="7">
      <c r="A143" s="19" t="s">
        <v>9</v>
      </c>
      <c r="B143" s="19" t="s">
        <v>122</v>
      </c>
      <c r="C143" s="19" t="s">
        <v>130</v>
      </c>
      <c r="D143" s="19" t="s">
        <v>125</v>
      </c>
      <c r="E143" s="32" t="s">
        <v>126</v>
      </c>
      <c r="F143" s="32"/>
      <c r="G143" s="32"/>
      <c r="H143" s="32"/>
      <c r="I143" s="20">
        <f t="shared" si="11"/>
        <v>45</v>
      </c>
      <c r="J143" s="20">
        <f t="shared" si="11"/>
        <v>41</v>
      </c>
      <c r="K143" s="20">
        <f t="shared" si="12"/>
        <v>91.111111111111114</v>
      </c>
    </row>
    <row r="144" spans="1:11" ht="22.5" outlineLevel="7">
      <c r="A144" s="21" t="s">
        <v>9</v>
      </c>
      <c r="B144" s="21" t="s">
        <v>122</v>
      </c>
      <c r="C144" s="21" t="s">
        <v>130</v>
      </c>
      <c r="D144" s="21" t="s">
        <v>125</v>
      </c>
      <c r="E144" s="21" t="s">
        <v>127</v>
      </c>
      <c r="F144" s="22" t="s">
        <v>128</v>
      </c>
      <c r="G144" s="21" t="s">
        <v>21</v>
      </c>
      <c r="H144" s="22" t="s">
        <v>22</v>
      </c>
      <c r="I144" s="23">
        <v>45</v>
      </c>
      <c r="J144" s="23">
        <v>41</v>
      </c>
      <c r="K144" s="23">
        <f t="shared" si="12"/>
        <v>91.111111111111114</v>
      </c>
    </row>
    <row r="145" spans="1:11" ht="37.5" customHeight="1" outlineLevel="3">
      <c r="A145" s="19" t="s">
        <v>9</v>
      </c>
      <c r="B145" s="19" t="s">
        <v>122</v>
      </c>
      <c r="C145" s="19" t="s">
        <v>131</v>
      </c>
      <c r="D145" s="32" t="s">
        <v>163</v>
      </c>
      <c r="E145" s="32"/>
      <c r="F145" s="32"/>
      <c r="G145" s="32"/>
      <c r="H145" s="32"/>
      <c r="I145" s="20">
        <f>I146</f>
        <v>33.4</v>
      </c>
      <c r="J145" s="20">
        <f>J146</f>
        <v>13.5</v>
      </c>
      <c r="K145" s="20">
        <f t="shared" si="12"/>
        <v>40.419161676646709</v>
      </c>
    </row>
    <row r="146" spans="1:11" ht="30.75" customHeight="1" outlineLevel="7">
      <c r="A146" s="19" t="s">
        <v>9</v>
      </c>
      <c r="B146" s="19" t="s">
        <v>122</v>
      </c>
      <c r="C146" s="19" t="s">
        <v>131</v>
      </c>
      <c r="D146" s="19" t="s">
        <v>17</v>
      </c>
      <c r="E146" s="32" t="s">
        <v>18</v>
      </c>
      <c r="F146" s="32"/>
      <c r="G146" s="32"/>
      <c r="H146" s="32"/>
      <c r="I146" s="20">
        <f>I147+I148</f>
        <v>33.4</v>
      </c>
      <c r="J146" s="20">
        <f>J147+J148</f>
        <v>13.5</v>
      </c>
      <c r="K146" s="20">
        <f t="shared" si="12"/>
        <v>40.419161676646709</v>
      </c>
    </row>
    <row r="147" spans="1:11" ht="22.5" outlineLevel="7">
      <c r="A147" s="21" t="s">
        <v>9</v>
      </c>
      <c r="B147" s="21" t="s">
        <v>122</v>
      </c>
      <c r="C147" s="21" t="s">
        <v>131</v>
      </c>
      <c r="D147" s="21" t="s">
        <v>17</v>
      </c>
      <c r="E147" s="21" t="s">
        <v>23</v>
      </c>
      <c r="F147" s="22" t="s">
        <v>24</v>
      </c>
      <c r="G147" s="21" t="s">
        <v>21</v>
      </c>
      <c r="H147" s="22" t="s">
        <v>22</v>
      </c>
      <c r="I147" s="23">
        <v>0.1</v>
      </c>
      <c r="J147" s="23">
        <v>0.1</v>
      </c>
      <c r="K147" s="23">
        <f t="shared" si="12"/>
        <v>100</v>
      </c>
    </row>
    <row r="148" spans="1:11" ht="22.5" outlineLevel="7">
      <c r="A148" s="21" t="s">
        <v>9</v>
      </c>
      <c r="B148" s="21" t="s">
        <v>122</v>
      </c>
      <c r="C148" s="21" t="s">
        <v>131</v>
      </c>
      <c r="D148" s="21" t="s">
        <v>17</v>
      </c>
      <c r="E148" s="21" t="s">
        <v>27</v>
      </c>
      <c r="F148" s="22" t="s">
        <v>28</v>
      </c>
      <c r="G148" s="21" t="s">
        <v>21</v>
      </c>
      <c r="H148" s="22" t="s">
        <v>22</v>
      </c>
      <c r="I148" s="23">
        <v>33.299999999999997</v>
      </c>
      <c r="J148" s="23">
        <v>13.4</v>
      </c>
      <c r="K148" s="23">
        <f t="shared" si="12"/>
        <v>40.24024024024024</v>
      </c>
    </row>
    <row r="149" spans="1:11" ht="21.75" customHeight="1">
      <c r="A149" s="14" t="s">
        <v>132</v>
      </c>
      <c r="B149" s="29" t="s">
        <v>133</v>
      </c>
      <c r="C149" s="29"/>
      <c r="D149" s="29"/>
      <c r="E149" s="29"/>
      <c r="F149" s="29"/>
      <c r="G149" s="29"/>
      <c r="H149" s="29"/>
      <c r="I149" s="15">
        <f>I150</f>
        <v>42757.799999999996</v>
      </c>
      <c r="J149" s="15">
        <f>J150</f>
        <v>42757.799999999996</v>
      </c>
      <c r="K149" s="15">
        <f t="shared" si="12"/>
        <v>100</v>
      </c>
    </row>
    <row r="150" spans="1:11" ht="18.75" customHeight="1" outlineLevel="1">
      <c r="A150" s="19" t="s">
        <v>132</v>
      </c>
      <c r="B150" s="19" t="s">
        <v>134</v>
      </c>
      <c r="C150" s="32" t="s">
        <v>135</v>
      </c>
      <c r="D150" s="32"/>
      <c r="E150" s="32"/>
      <c r="F150" s="32"/>
      <c r="G150" s="32"/>
      <c r="H150" s="32"/>
      <c r="I150" s="20">
        <f>I151+I171</f>
        <v>42757.799999999996</v>
      </c>
      <c r="J150" s="20">
        <f>J151+J171</f>
        <v>42757.799999999996</v>
      </c>
      <c r="K150" s="20">
        <f t="shared" si="12"/>
        <v>100</v>
      </c>
    </row>
    <row r="151" spans="1:11" outlineLevel="2">
      <c r="A151" s="19" t="s">
        <v>132</v>
      </c>
      <c r="B151" s="19" t="s">
        <v>136</v>
      </c>
      <c r="C151" s="32" t="s">
        <v>137</v>
      </c>
      <c r="D151" s="32"/>
      <c r="E151" s="32"/>
      <c r="F151" s="32"/>
      <c r="G151" s="32"/>
      <c r="H151" s="32"/>
      <c r="I151" s="20">
        <f>I152</f>
        <v>32442.699999999997</v>
      </c>
      <c r="J151" s="20">
        <f>J152</f>
        <v>32442.699999999997</v>
      </c>
      <c r="K151" s="20">
        <f t="shared" si="12"/>
        <v>100</v>
      </c>
    </row>
    <row r="152" spans="1:11" ht="27" customHeight="1" outlineLevel="2">
      <c r="A152" s="19" t="s">
        <v>132</v>
      </c>
      <c r="B152" s="19" t="s">
        <v>136</v>
      </c>
      <c r="C152" s="19" t="s">
        <v>164</v>
      </c>
      <c r="D152" s="32" t="s">
        <v>165</v>
      </c>
      <c r="E152" s="32"/>
      <c r="F152" s="32"/>
      <c r="G152" s="32"/>
      <c r="H152" s="32"/>
      <c r="I152" s="20">
        <f>I153+I156+I159+I162+I165+I168</f>
        <v>32442.699999999997</v>
      </c>
      <c r="J152" s="20">
        <f>J153+J156+J159+J162+J165+J168</f>
        <v>32442.699999999997</v>
      </c>
      <c r="K152" s="20">
        <f t="shared" si="12"/>
        <v>100</v>
      </c>
    </row>
    <row r="153" spans="1:11" ht="24" customHeight="1" outlineLevel="3">
      <c r="A153" s="19" t="s">
        <v>132</v>
      </c>
      <c r="B153" s="19" t="s">
        <v>136</v>
      </c>
      <c r="C153" s="19" t="s">
        <v>138</v>
      </c>
      <c r="D153" s="32" t="s">
        <v>166</v>
      </c>
      <c r="E153" s="32"/>
      <c r="F153" s="32"/>
      <c r="G153" s="32"/>
      <c r="H153" s="32"/>
      <c r="I153" s="20">
        <f>I154</f>
        <v>9644.4</v>
      </c>
      <c r="J153" s="20">
        <f>J154</f>
        <v>9644.4</v>
      </c>
      <c r="K153" s="20">
        <f t="shared" si="12"/>
        <v>100</v>
      </c>
    </row>
    <row r="154" spans="1:11" ht="42" customHeight="1" outlineLevel="7">
      <c r="A154" s="19" t="s">
        <v>132</v>
      </c>
      <c r="B154" s="19" t="s">
        <v>136</v>
      </c>
      <c r="C154" s="19" t="s">
        <v>138</v>
      </c>
      <c r="D154" s="19" t="s">
        <v>139</v>
      </c>
      <c r="E154" s="32" t="s">
        <v>140</v>
      </c>
      <c r="F154" s="32"/>
      <c r="G154" s="32"/>
      <c r="H154" s="32"/>
      <c r="I154" s="20">
        <f>I155</f>
        <v>9644.4</v>
      </c>
      <c r="J154" s="20">
        <f>J155</f>
        <v>9644.4</v>
      </c>
      <c r="K154" s="20">
        <f t="shared" si="12"/>
        <v>100</v>
      </c>
    </row>
    <row r="155" spans="1:11" ht="45" outlineLevel="7">
      <c r="A155" s="21" t="s">
        <v>132</v>
      </c>
      <c r="B155" s="21" t="s">
        <v>136</v>
      </c>
      <c r="C155" s="21" t="s">
        <v>138</v>
      </c>
      <c r="D155" s="21" t="s">
        <v>139</v>
      </c>
      <c r="E155" s="21" t="s">
        <v>84</v>
      </c>
      <c r="F155" s="22" t="s">
        <v>85</v>
      </c>
      <c r="G155" s="21" t="s">
        <v>21</v>
      </c>
      <c r="H155" s="22" t="s">
        <v>22</v>
      </c>
      <c r="I155" s="23">
        <v>9644.4</v>
      </c>
      <c r="J155" s="23">
        <v>9644.4</v>
      </c>
      <c r="K155" s="23">
        <f t="shared" si="12"/>
        <v>100</v>
      </c>
    </row>
    <row r="156" spans="1:11" outlineLevel="3">
      <c r="A156" s="19" t="s">
        <v>132</v>
      </c>
      <c r="B156" s="19" t="s">
        <v>136</v>
      </c>
      <c r="C156" s="19" t="s">
        <v>141</v>
      </c>
      <c r="D156" s="32" t="s">
        <v>167</v>
      </c>
      <c r="E156" s="32"/>
      <c r="F156" s="32"/>
      <c r="G156" s="32"/>
      <c r="H156" s="32"/>
      <c r="I156" s="20">
        <f>I157</f>
        <v>7293.2</v>
      </c>
      <c r="J156" s="20">
        <f>J157</f>
        <v>7293.2</v>
      </c>
      <c r="K156" s="20">
        <f t="shared" si="12"/>
        <v>100</v>
      </c>
    </row>
    <row r="157" spans="1:11" ht="15.75" customHeight="1" outlineLevel="7">
      <c r="A157" s="19" t="s">
        <v>132</v>
      </c>
      <c r="B157" s="19" t="s">
        <v>136</v>
      </c>
      <c r="C157" s="19" t="s">
        <v>141</v>
      </c>
      <c r="D157" s="19" t="s">
        <v>142</v>
      </c>
      <c r="E157" s="32" t="s">
        <v>143</v>
      </c>
      <c r="F157" s="32"/>
      <c r="G157" s="32"/>
      <c r="H157" s="32"/>
      <c r="I157" s="20">
        <f>I158</f>
        <v>7293.2</v>
      </c>
      <c r="J157" s="20">
        <f>J158</f>
        <v>7293.2</v>
      </c>
      <c r="K157" s="20">
        <f t="shared" si="12"/>
        <v>100</v>
      </c>
    </row>
    <row r="158" spans="1:11" ht="45" outlineLevel="7">
      <c r="A158" s="21" t="s">
        <v>132</v>
      </c>
      <c r="B158" s="21" t="s">
        <v>136</v>
      </c>
      <c r="C158" s="21" t="s">
        <v>141</v>
      </c>
      <c r="D158" s="21" t="s">
        <v>142</v>
      </c>
      <c r="E158" s="21" t="s">
        <v>84</v>
      </c>
      <c r="F158" s="22" t="s">
        <v>85</v>
      </c>
      <c r="G158" s="21" t="s">
        <v>21</v>
      </c>
      <c r="H158" s="22" t="s">
        <v>22</v>
      </c>
      <c r="I158" s="23">
        <v>7293.2</v>
      </c>
      <c r="J158" s="23">
        <v>7293.2</v>
      </c>
      <c r="K158" s="23">
        <f t="shared" si="12"/>
        <v>100</v>
      </c>
    </row>
    <row r="159" spans="1:11" ht="27.75" customHeight="1" outlineLevel="3">
      <c r="A159" s="19" t="s">
        <v>132</v>
      </c>
      <c r="B159" s="19" t="s">
        <v>136</v>
      </c>
      <c r="C159" s="19" t="s">
        <v>144</v>
      </c>
      <c r="D159" s="32" t="s">
        <v>168</v>
      </c>
      <c r="E159" s="32"/>
      <c r="F159" s="32"/>
      <c r="G159" s="32"/>
      <c r="H159" s="32"/>
      <c r="I159" s="20">
        <f>I160</f>
        <v>36.5</v>
      </c>
      <c r="J159" s="20">
        <f>J160</f>
        <v>36.5</v>
      </c>
      <c r="K159" s="20">
        <f t="shared" si="12"/>
        <v>100</v>
      </c>
    </row>
    <row r="160" spans="1:11" ht="18.75" customHeight="1" outlineLevel="7">
      <c r="A160" s="19" t="s">
        <v>132</v>
      </c>
      <c r="B160" s="19" t="s">
        <v>136</v>
      </c>
      <c r="C160" s="19" t="s">
        <v>144</v>
      </c>
      <c r="D160" s="19" t="s">
        <v>142</v>
      </c>
      <c r="E160" s="32" t="s">
        <v>143</v>
      </c>
      <c r="F160" s="32"/>
      <c r="G160" s="32"/>
      <c r="H160" s="32"/>
      <c r="I160" s="20">
        <f>I161</f>
        <v>36.5</v>
      </c>
      <c r="J160" s="20">
        <f>J161</f>
        <v>36.5</v>
      </c>
      <c r="K160" s="20">
        <f t="shared" si="12"/>
        <v>100</v>
      </c>
    </row>
    <row r="161" spans="1:11" ht="45" outlineLevel="7">
      <c r="A161" s="21" t="s">
        <v>132</v>
      </c>
      <c r="B161" s="21" t="s">
        <v>136</v>
      </c>
      <c r="C161" s="21" t="s">
        <v>144</v>
      </c>
      <c r="D161" s="21" t="s">
        <v>142</v>
      </c>
      <c r="E161" s="21" t="s">
        <v>84</v>
      </c>
      <c r="F161" s="22" t="s">
        <v>85</v>
      </c>
      <c r="G161" s="21" t="s">
        <v>63</v>
      </c>
      <c r="H161" s="22" t="s">
        <v>64</v>
      </c>
      <c r="I161" s="23">
        <v>36.5</v>
      </c>
      <c r="J161" s="23">
        <v>36.5</v>
      </c>
      <c r="K161" s="23">
        <f t="shared" si="12"/>
        <v>100</v>
      </c>
    </row>
    <row r="162" spans="1:11" ht="30.75" customHeight="1" outlineLevel="3">
      <c r="A162" s="19" t="s">
        <v>132</v>
      </c>
      <c r="B162" s="19" t="s">
        <v>136</v>
      </c>
      <c r="C162" s="19" t="s">
        <v>145</v>
      </c>
      <c r="D162" s="32" t="s">
        <v>169</v>
      </c>
      <c r="E162" s="32"/>
      <c r="F162" s="32"/>
      <c r="G162" s="32"/>
      <c r="H162" s="32"/>
      <c r="I162" s="20">
        <f>I163</f>
        <v>9.1</v>
      </c>
      <c r="J162" s="20">
        <f>J163</f>
        <v>9.1</v>
      </c>
      <c r="K162" s="20">
        <f t="shared" si="12"/>
        <v>100</v>
      </c>
    </row>
    <row r="163" spans="1:11" ht="18" customHeight="1" outlineLevel="7">
      <c r="A163" s="19" t="s">
        <v>132</v>
      </c>
      <c r="B163" s="19" t="s">
        <v>136</v>
      </c>
      <c r="C163" s="19" t="s">
        <v>145</v>
      </c>
      <c r="D163" s="19" t="s">
        <v>142</v>
      </c>
      <c r="E163" s="32" t="s">
        <v>143</v>
      </c>
      <c r="F163" s="32"/>
      <c r="G163" s="32"/>
      <c r="H163" s="32"/>
      <c r="I163" s="20">
        <f>I164</f>
        <v>9.1</v>
      </c>
      <c r="J163" s="20">
        <f>J164</f>
        <v>9.1</v>
      </c>
      <c r="K163" s="20">
        <f t="shared" si="12"/>
        <v>100</v>
      </c>
    </row>
    <row r="164" spans="1:11" ht="45" outlineLevel="7">
      <c r="A164" s="21" t="s">
        <v>132</v>
      </c>
      <c r="B164" s="21" t="s">
        <v>136</v>
      </c>
      <c r="C164" s="21" t="s">
        <v>145</v>
      </c>
      <c r="D164" s="21" t="s">
        <v>142</v>
      </c>
      <c r="E164" s="21" t="s">
        <v>84</v>
      </c>
      <c r="F164" s="22" t="s">
        <v>85</v>
      </c>
      <c r="G164" s="21" t="s">
        <v>21</v>
      </c>
      <c r="H164" s="22" t="s">
        <v>22</v>
      </c>
      <c r="I164" s="23">
        <v>9.1</v>
      </c>
      <c r="J164" s="23">
        <v>9.1</v>
      </c>
      <c r="K164" s="23">
        <f t="shared" si="12"/>
        <v>100</v>
      </c>
    </row>
    <row r="165" spans="1:11" ht="31.5" customHeight="1" outlineLevel="3">
      <c r="A165" s="19" t="s">
        <v>132</v>
      </c>
      <c r="B165" s="19" t="s">
        <v>136</v>
      </c>
      <c r="C165" s="19" t="s">
        <v>146</v>
      </c>
      <c r="D165" s="32" t="s">
        <v>170</v>
      </c>
      <c r="E165" s="32"/>
      <c r="F165" s="32"/>
      <c r="G165" s="32"/>
      <c r="H165" s="32"/>
      <c r="I165" s="20">
        <f>I166</f>
        <v>15340.5</v>
      </c>
      <c r="J165" s="20">
        <f>J166</f>
        <v>15340.5</v>
      </c>
      <c r="K165" s="20">
        <f t="shared" si="12"/>
        <v>100</v>
      </c>
    </row>
    <row r="166" spans="1:11" ht="48.75" customHeight="1" outlineLevel="7">
      <c r="A166" s="19" t="s">
        <v>132</v>
      </c>
      <c r="B166" s="19" t="s">
        <v>136</v>
      </c>
      <c r="C166" s="19" t="s">
        <v>146</v>
      </c>
      <c r="D166" s="19" t="s">
        <v>139</v>
      </c>
      <c r="E166" s="32" t="s">
        <v>140</v>
      </c>
      <c r="F166" s="32"/>
      <c r="G166" s="32"/>
      <c r="H166" s="32"/>
      <c r="I166" s="20">
        <f>I167</f>
        <v>15340.5</v>
      </c>
      <c r="J166" s="20">
        <f>J167</f>
        <v>15340.5</v>
      </c>
      <c r="K166" s="20">
        <f t="shared" si="12"/>
        <v>100</v>
      </c>
    </row>
    <row r="167" spans="1:11" ht="45" outlineLevel="7">
      <c r="A167" s="21" t="s">
        <v>132</v>
      </c>
      <c r="B167" s="21" t="s">
        <v>136</v>
      </c>
      <c r="C167" s="21" t="s">
        <v>146</v>
      </c>
      <c r="D167" s="21" t="s">
        <v>139</v>
      </c>
      <c r="E167" s="21" t="s">
        <v>84</v>
      </c>
      <c r="F167" s="22" t="s">
        <v>85</v>
      </c>
      <c r="G167" s="21" t="s">
        <v>21</v>
      </c>
      <c r="H167" s="22" t="s">
        <v>22</v>
      </c>
      <c r="I167" s="23">
        <v>15340.5</v>
      </c>
      <c r="J167" s="23">
        <v>15340.5</v>
      </c>
      <c r="K167" s="23">
        <f t="shared" si="12"/>
        <v>100</v>
      </c>
    </row>
    <row r="168" spans="1:11" ht="37.5" customHeight="1" outlineLevel="3">
      <c r="A168" s="19" t="s">
        <v>132</v>
      </c>
      <c r="B168" s="19" t="s">
        <v>136</v>
      </c>
      <c r="C168" s="19" t="s">
        <v>147</v>
      </c>
      <c r="D168" s="32" t="s">
        <v>171</v>
      </c>
      <c r="E168" s="32"/>
      <c r="F168" s="32"/>
      <c r="G168" s="32"/>
      <c r="H168" s="32"/>
      <c r="I168" s="20">
        <f>I169</f>
        <v>119</v>
      </c>
      <c r="J168" s="20">
        <f>J169</f>
        <v>119</v>
      </c>
      <c r="K168" s="20">
        <f t="shared" si="12"/>
        <v>100</v>
      </c>
    </row>
    <row r="169" spans="1:11" ht="24" customHeight="1" outlineLevel="7">
      <c r="A169" s="19" t="s">
        <v>132</v>
      </c>
      <c r="B169" s="19" t="s">
        <v>136</v>
      </c>
      <c r="C169" s="19" t="s">
        <v>147</v>
      </c>
      <c r="D169" s="19" t="s">
        <v>142</v>
      </c>
      <c r="E169" s="32" t="s">
        <v>143</v>
      </c>
      <c r="F169" s="32"/>
      <c r="G169" s="32"/>
      <c r="H169" s="32"/>
      <c r="I169" s="20">
        <f>I170</f>
        <v>119</v>
      </c>
      <c r="J169" s="20">
        <f>J170</f>
        <v>119</v>
      </c>
      <c r="K169" s="20">
        <f t="shared" si="12"/>
        <v>100</v>
      </c>
    </row>
    <row r="170" spans="1:11" ht="45" outlineLevel="7">
      <c r="A170" s="21" t="s">
        <v>132</v>
      </c>
      <c r="B170" s="21" t="s">
        <v>136</v>
      </c>
      <c r="C170" s="21" t="s">
        <v>147</v>
      </c>
      <c r="D170" s="21" t="s">
        <v>142</v>
      </c>
      <c r="E170" s="21" t="s">
        <v>84</v>
      </c>
      <c r="F170" s="22" t="s">
        <v>85</v>
      </c>
      <c r="G170" s="21" t="s">
        <v>21</v>
      </c>
      <c r="H170" s="22" t="s">
        <v>22</v>
      </c>
      <c r="I170" s="23">
        <v>119</v>
      </c>
      <c r="J170" s="23">
        <v>119</v>
      </c>
      <c r="K170" s="23">
        <f t="shared" si="12"/>
        <v>100</v>
      </c>
    </row>
    <row r="171" spans="1:11" outlineLevel="2">
      <c r="A171" s="19" t="s">
        <v>132</v>
      </c>
      <c r="B171" s="19" t="s">
        <v>148</v>
      </c>
      <c r="C171" s="32" t="s">
        <v>149</v>
      </c>
      <c r="D171" s="32"/>
      <c r="E171" s="32"/>
      <c r="F171" s="32"/>
      <c r="G171" s="32"/>
      <c r="H171" s="32"/>
      <c r="I171" s="20">
        <f t="shared" ref="I171:J173" si="13">I172</f>
        <v>10315.1</v>
      </c>
      <c r="J171" s="20">
        <f t="shared" si="13"/>
        <v>10315.1</v>
      </c>
      <c r="K171" s="20">
        <f t="shared" si="12"/>
        <v>100</v>
      </c>
    </row>
    <row r="172" spans="1:11" ht="27" customHeight="1" outlineLevel="3">
      <c r="A172" s="19" t="s">
        <v>132</v>
      </c>
      <c r="B172" s="19" t="s">
        <v>148</v>
      </c>
      <c r="C172" s="19" t="s">
        <v>146</v>
      </c>
      <c r="D172" s="32" t="s">
        <v>170</v>
      </c>
      <c r="E172" s="32"/>
      <c r="F172" s="32"/>
      <c r="G172" s="32"/>
      <c r="H172" s="32"/>
      <c r="I172" s="20">
        <f t="shared" si="13"/>
        <v>10315.1</v>
      </c>
      <c r="J172" s="20">
        <f t="shared" si="13"/>
        <v>10315.1</v>
      </c>
      <c r="K172" s="20">
        <f t="shared" si="12"/>
        <v>100</v>
      </c>
    </row>
    <row r="173" spans="1:11" ht="46.5" customHeight="1" outlineLevel="7">
      <c r="A173" s="19" t="s">
        <v>132</v>
      </c>
      <c r="B173" s="19" t="s">
        <v>148</v>
      </c>
      <c r="C173" s="19" t="s">
        <v>146</v>
      </c>
      <c r="D173" s="19" t="s">
        <v>150</v>
      </c>
      <c r="E173" s="32" t="s">
        <v>151</v>
      </c>
      <c r="F173" s="32"/>
      <c r="G173" s="32"/>
      <c r="H173" s="32"/>
      <c r="I173" s="20">
        <f t="shared" si="13"/>
        <v>10315.1</v>
      </c>
      <c r="J173" s="20">
        <f t="shared" si="13"/>
        <v>10315.1</v>
      </c>
      <c r="K173" s="20">
        <f t="shared" si="12"/>
        <v>100</v>
      </c>
    </row>
    <row r="174" spans="1:11" ht="45" outlineLevel="7">
      <c r="A174" s="21" t="s">
        <v>132</v>
      </c>
      <c r="B174" s="21" t="s">
        <v>148</v>
      </c>
      <c r="C174" s="21" t="s">
        <v>146</v>
      </c>
      <c r="D174" s="21" t="s">
        <v>150</v>
      </c>
      <c r="E174" s="21" t="s">
        <v>84</v>
      </c>
      <c r="F174" s="22" t="s">
        <v>85</v>
      </c>
      <c r="G174" s="21" t="s">
        <v>21</v>
      </c>
      <c r="H174" s="22" t="s">
        <v>22</v>
      </c>
      <c r="I174" s="23">
        <v>10315.1</v>
      </c>
      <c r="J174" s="23">
        <v>10315.1</v>
      </c>
      <c r="K174" s="23">
        <f t="shared" si="12"/>
        <v>100</v>
      </c>
    </row>
    <row r="175" spans="1:11">
      <c r="A175" s="26" t="s">
        <v>152</v>
      </c>
      <c r="B175" s="26"/>
      <c r="C175" s="26"/>
      <c r="D175" s="26"/>
      <c r="E175" s="26"/>
      <c r="F175" s="26"/>
      <c r="G175" s="26"/>
      <c r="H175" s="26"/>
      <c r="I175" s="24">
        <f>I13+I149</f>
        <v>179962.4</v>
      </c>
      <c r="J175" s="24">
        <f>J13+J149</f>
        <v>134015.95000000001</v>
      </c>
      <c r="K175" s="20">
        <f t="shared" si="12"/>
        <v>74.46886127324376</v>
      </c>
    </row>
  </sheetData>
  <mergeCells count="116">
    <mergeCell ref="A6:K6"/>
    <mergeCell ref="C14:H14"/>
    <mergeCell ref="C171:H171"/>
    <mergeCell ref="D172:H172"/>
    <mergeCell ref="E173:H173"/>
    <mergeCell ref="E163:H163"/>
    <mergeCell ref="D165:H165"/>
    <mergeCell ref="E166:H166"/>
    <mergeCell ref="D168:H168"/>
    <mergeCell ref="E169:H169"/>
    <mergeCell ref="D156:H156"/>
    <mergeCell ref="E157:H157"/>
    <mergeCell ref="D159:H159"/>
    <mergeCell ref="E160:H160"/>
    <mergeCell ref="D162:H162"/>
    <mergeCell ref="E69:H69"/>
    <mergeCell ref="D71:H71"/>
    <mergeCell ref="D68:H68"/>
    <mergeCell ref="E61:H61"/>
    <mergeCell ref="D63:H63"/>
    <mergeCell ref="D64:H64"/>
    <mergeCell ref="E65:H65"/>
    <mergeCell ref="C67:H67"/>
    <mergeCell ref="D54:H54"/>
    <mergeCell ref="E55:H55"/>
    <mergeCell ref="D57:H57"/>
    <mergeCell ref="E58:H58"/>
    <mergeCell ref="D60:H60"/>
    <mergeCell ref="E31:H31"/>
    <mergeCell ref="E33:H33"/>
    <mergeCell ref="C48:H48"/>
    <mergeCell ref="D49:H49"/>
    <mergeCell ref="D50:H50"/>
    <mergeCell ref="D51:H51"/>
    <mergeCell ref="E52:H52"/>
    <mergeCell ref="C42:H42"/>
    <mergeCell ref="D43:H43"/>
    <mergeCell ref="D44:H44"/>
    <mergeCell ref="E45:H45"/>
    <mergeCell ref="C47:H47"/>
    <mergeCell ref="A1:F1"/>
    <mergeCell ref="A7:G7"/>
    <mergeCell ref="A8:G8"/>
    <mergeCell ref="A9:G9"/>
    <mergeCell ref="E72:H72"/>
    <mergeCell ref="C74:H74"/>
    <mergeCell ref="C75:H75"/>
    <mergeCell ref="D76:H76"/>
    <mergeCell ref="E18:H18"/>
    <mergeCell ref="C23:H23"/>
    <mergeCell ref="D24:H24"/>
    <mergeCell ref="D25:H25"/>
    <mergeCell ref="E26:H26"/>
    <mergeCell ref="C15:H15"/>
    <mergeCell ref="D16:H16"/>
    <mergeCell ref="D17:H17"/>
    <mergeCell ref="D35:H35"/>
    <mergeCell ref="E36:H36"/>
    <mergeCell ref="E37:H37"/>
    <mergeCell ref="E39:H39"/>
    <mergeCell ref="C41:H41"/>
    <mergeCell ref="C28:H28"/>
    <mergeCell ref="D29:H29"/>
    <mergeCell ref="D30:H30"/>
    <mergeCell ref="E100:H100"/>
    <mergeCell ref="D103:H103"/>
    <mergeCell ref="E104:H104"/>
    <mergeCell ref="D111:H111"/>
    <mergeCell ref="E112:H112"/>
    <mergeCell ref="D77:H77"/>
    <mergeCell ref="E78:H78"/>
    <mergeCell ref="E80:H80"/>
    <mergeCell ref="E82:H82"/>
    <mergeCell ref="E83:H83"/>
    <mergeCell ref="C85:H85"/>
    <mergeCell ref="D86:H86"/>
    <mergeCell ref="E87:H87"/>
    <mergeCell ref="D89:H89"/>
    <mergeCell ref="D153:H153"/>
    <mergeCell ref="E154:H154"/>
    <mergeCell ref="D141:H141"/>
    <mergeCell ref="D134:H134"/>
    <mergeCell ref="D135:H135"/>
    <mergeCell ref="E136:H136"/>
    <mergeCell ref="D138:H138"/>
    <mergeCell ref="E139:H139"/>
    <mergeCell ref="C150:H150"/>
    <mergeCell ref="C151:H151"/>
    <mergeCell ref="D142:H142"/>
    <mergeCell ref="E143:H143"/>
    <mergeCell ref="D145:H145"/>
    <mergeCell ref="E146:H146"/>
    <mergeCell ref="B149:H149"/>
    <mergeCell ref="A175:H175"/>
    <mergeCell ref="I5:J5"/>
    <mergeCell ref="B13:H13"/>
    <mergeCell ref="A12:H12"/>
    <mergeCell ref="H2:K2"/>
    <mergeCell ref="D129:H129"/>
    <mergeCell ref="D130:H130"/>
    <mergeCell ref="E131:H131"/>
    <mergeCell ref="C133:H133"/>
    <mergeCell ref="E107:H107"/>
    <mergeCell ref="D116:H116"/>
    <mergeCell ref="E117:H117"/>
    <mergeCell ref="D119:H119"/>
    <mergeCell ref="E120:H120"/>
    <mergeCell ref="C127:H127"/>
    <mergeCell ref="C128:H128"/>
    <mergeCell ref="D90:H90"/>
    <mergeCell ref="D91:H91"/>
    <mergeCell ref="E92:H92"/>
    <mergeCell ref="D96:H96"/>
    <mergeCell ref="D97:H97"/>
    <mergeCell ref="E98:H98"/>
    <mergeCell ref="D152:H152"/>
  </mergeCell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rep:2.40.0.105</dc:description>
  <cp:lastModifiedBy>Администратор</cp:lastModifiedBy>
  <cp:lastPrinted>2017-03-16T12:08:40Z</cp:lastPrinted>
  <dcterms:created xsi:type="dcterms:W3CDTF">2017-02-21T11:15:54Z</dcterms:created>
  <dcterms:modified xsi:type="dcterms:W3CDTF">2017-03-16T12:08:44Z</dcterms:modified>
</cp:coreProperties>
</file>