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Бюджет!$A$7:$G$363</definedName>
    <definedName name="LAST_CELL" localSheetId="0">Бюджет!#REF!</definedName>
    <definedName name="_xlnm.Print_Area" localSheetId="0">Бюджет!$A$1:$G$363</definedName>
  </definedNames>
  <calcPr calcId="144525"/>
</workbook>
</file>

<file path=xl/calcChain.xml><?xml version="1.0" encoding="utf-8"?>
<calcChain xmlns="http://schemas.openxmlformats.org/spreadsheetml/2006/main">
  <c r="F12" i="1" l="1"/>
  <c r="F11" i="1" s="1"/>
  <c r="F22" i="1"/>
  <c r="F21" i="1" s="1"/>
  <c r="F25" i="1"/>
  <c r="E25" i="1"/>
  <c r="F33" i="1"/>
  <c r="E33" i="1"/>
  <c r="F38" i="1"/>
  <c r="F37" i="1" s="1"/>
  <c r="F41" i="1"/>
  <c r="E41" i="1"/>
  <c r="F54" i="1"/>
  <c r="F56" i="1"/>
  <c r="F59" i="1"/>
  <c r="F58" i="1" s="1"/>
  <c r="F62" i="1"/>
  <c r="F61" i="1" s="1"/>
  <c r="F66" i="1"/>
  <c r="E66" i="1"/>
  <c r="F72" i="1"/>
  <c r="F74" i="1"/>
  <c r="E74" i="1"/>
  <c r="F80" i="1"/>
  <c r="F79" i="1" s="1"/>
  <c r="F82" i="1"/>
  <c r="E82" i="1"/>
  <c r="F89" i="1"/>
  <c r="F88" i="1" s="1"/>
  <c r="F97" i="1"/>
  <c r="F96" i="1" s="1"/>
  <c r="F95" i="1" s="1"/>
  <c r="E97" i="1"/>
  <c r="F104" i="1"/>
  <c r="F103" i="1" s="1"/>
  <c r="F102" i="1" s="1"/>
  <c r="E104" i="1"/>
  <c r="F110" i="1"/>
  <c r="F109" i="1" s="1"/>
  <c r="F108" i="1" s="1"/>
  <c r="E110" i="1"/>
  <c r="F121" i="1"/>
  <c r="F120" i="1" s="1"/>
  <c r="E121" i="1"/>
  <c r="F130" i="1"/>
  <c r="F129" i="1" s="1"/>
  <c r="F133" i="1"/>
  <c r="F132" i="1" s="1"/>
  <c r="E133" i="1"/>
  <c r="F141" i="1"/>
  <c r="E141" i="1"/>
  <c r="F147" i="1"/>
  <c r="E147" i="1"/>
  <c r="F156" i="1"/>
  <c r="E156" i="1"/>
  <c r="F162" i="1"/>
  <c r="F164" i="1"/>
  <c r="F172" i="1"/>
  <c r="F171" i="1" s="1"/>
  <c r="E164" i="1"/>
  <c r="E167" i="1"/>
  <c r="F179" i="1"/>
  <c r="F178" i="1" s="1"/>
  <c r="F177" i="1" s="1"/>
  <c r="F183" i="1"/>
  <c r="F182" i="1" s="1"/>
  <c r="E187" i="1"/>
  <c r="F196" i="1"/>
  <c r="F195" i="1" s="1"/>
  <c r="F194" i="1" s="1"/>
  <c r="F193" i="1" s="1"/>
  <c r="F201" i="1"/>
  <c r="F200" i="1" s="1"/>
  <c r="F199" i="1" s="1"/>
  <c r="F205" i="1"/>
  <c r="E205" i="1"/>
  <c r="F215" i="1"/>
  <c r="F214" i="1" s="1"/>
  <c r="F213" i="1" s="1"/>
  <c r="E215" i="1"/>
  <c r="F229" i="1"/>
  <c r="F228" i="1" s="1"/>
  <c r="F227" i="1" s="1"/>
  <c r="E229" i="1"/>
  <c r="F234" i="1"/>
  <c r="F233" i="1" s="1"/>
  <c r="F232" i="1" s="1"/>
  <c r="E234" i="1"/>
  <c r="F242" i="1"/>
  <c r="F241" i="1" s="1"/>
  <c r="E242" i="1"/>
  <c r="F252" i="1"/>
  <c r="E252" i="1"/>
  <c r="F259" i="1"/>
  <c r="F258" i="1" s="1"/>
  <c r="F257" i="1" s="1"/>
  <c r="E259" i="1"/>
  <c r="E140" i="1" l="1"/>
  <c r="E24" i="1"/>
  <c r="F24" i="1"/>
  <c r="F20" i="1" s="1"/>
  <c r="F53" i="1"/>
  <c r="F140" i="1"/>
  <c r="F78" i="1"/>
  <c r="F71" i="1"/>
  <c r="F70" i="1" s="1"/>
  <c r="F266" i="1"/>
  <c r="F265" i="1" s="1"/>
  <c r="F264" i="1" s="1"/>
  <c r="F263" i="1" s="1"/>
  <c r="E266" i="1"/>
  <c r="F274" i="1"/>
  <c r="F273" i="1" s="1"/>
  <c r="F276" i="1"/>
  <c r="E276" i="1"/>
  <c r="F284" i="1"/>
  <c r="F283" i="1" s="1"/>
  <c r="F282" i="1" s="1"/>
  <c r="E284" i="1"/>
  <c r="F292" i="1"/>
  <c r="E292" i="1"/>
  <c r="F301" i="1"/>
  <c r="E301" i="1"/>
  <c r="F306" i="1"/>
  <c r="F305" i="1" s="1"/>
  <c r="F310" i="1"/>
  <c r="F309" i="1" s="1"/>
  <c r="F308" i="1" s="1"/>
  <c r="E310" i="1"/>
  <c r="E309" i="1" s="1"/>
  <c r="E308" i="1" s="1"/>
  <c r="F315" i="1"/>
  <c r="F314" i="1" s="1"/>
  <c r="F313" i="1" s="1"/>
  <c r="E315" i="1"/>
  <c r="F321" i="1"/>
  <c r="F323" i="1"/>
  <c r="E323" i="1"/>
  <c r="F326" i="1"/>
  <c r="F330" i="1"/>
  <c r="F329" i="1" s="1"/>
  <c r="F339" i="1"/>
  <c r="F338" i="1" s="1"/>
  <c r="F341" i="1"/>
  <c r="E341" i="1"/>
  <c r="F349" i="1"/>
  <c r="E349" i="1"/>
  <c r="F353" i="1"/>
  <c r="F352" i="1" s="1"/>
  <c r="F351" i="1" s="1"/>
  <c r="E353" i="1"/>
  <c r="E352" i="1" s="1"/>
  <c r="E351" i="1" s="1"/>
  <c r="F361" i="1"/>
  <c r="F360" i="1" s="1"/>
  <c r="F357" i="1"/>
  <c r="F356" i="1" s="1"/>
  <c r="E357" i="1"/>
  <c r="E356" i="1" s="1"/>
  <c r="E361" i="1"/>
  <c r="E360" i="1" s="1"/>
  <c r="E355" i="1" l="1"/>
  <c r="F291" i="1"/>
  <c r="F272" i="1"/>
  <c r="F271" i="1" s="1"/>
  <c r="F262" i="1" s="1"/>
  <c r="F320" i="1"/>
  <c r="F319" i="1" s="1"/>
  <c r="F337" i="1"/>
  <c r="F281" i="1"/>
  <c r="F355" i="1"/>
  <c r="F175" i="1"/>
  <c r="F174" i="1" s="1"/>
  <c r="F170" i="1" s="1"/>
  <c r="F136" i="1"/>
  <c r="F119" i="1" s="1"/>
  <c r="F94" i="1" s="1"/>
  <c r="E136" i="1"/>
  <c r="E109" i="1"/>
  <c r="E108" i="1" s="1"/>
  <c r="F92" i="1"/>
  <c r="F91" i="1" s="1"/>
  <c r="F87" i="1" s="1"/>
  <c r="F69" i="1" s="1"/>
  <c r="F51" i="1"/>
  <c r="F50" i="1" s="1"/>
  <c r="F49" i="1" s="1"/>
  <c r="E62" i="1"/>
  <c r="E56" i="1"/>
  <c r="F47" i="1"/>
  <c r="F46" i="1" s="1"/>
  <c r="E47" i="1"/>
  <c r="E46" i="1" s="1"/>
  <c r="E265" i="1"/>
  <c r="E264" i="1" s="1"/>
  <c r="E263" i="1" s="1"/>
  <c r="E258" i="1"/>
  <c r="E257" i="1" s="1"/>
  <c r="F251" i="1"/>
  <c r="F240" i="1" s="1"/>
  <c r="F226" i="1" s="1"/>
  <c r="E251" i="1"/>
  <c r="E241" i="1"/>
  <c r="E233" i="1"/>
  <c r="E232" i="1" s="1"/>
  <c r="F15" i="1"/>
  <c r="F14" i="1" s="1"/>
  <c r="F10" i="1" s="1"/>
  <c r="F9" i="1" s="1"/>
  <c r="E15" i="1"/>
  <c r="E14" i="1" s="1"/>
  <c r="E12" i="1"/>
  <c r="E11" i="1" s="1"/>
  <c r="F347" i="1"/>
  <c r="F346" i="1" s="1"/>
  <c r="E347" i="1"/>
  <c r="E346" i="1" s="1"/>
  <c r="E339" i="1"/>
  <c r="E338" i="1" s="1"/>
  <c r="E337" i="1" s="1"/>
  <c r="F333" i="1"/>
  <c r="F332" i="1" s="1"/>
  <c r="F328" i="1" s="1"/>
  <c r="E333" i="1"/>
  <c r="E332" i="1" s="1"/>
  <c r="E330" i="1"/>
  <c r="E329" i="1" s="1"/>
  <c r="E326" i="1"/>
  <c r="G323" i="1"/>
  <c r="E321" i="1"/>
  <c r="E314" i="1"/>
  <c r="E313" i="1" s="1"/>
  <c r="E336" i="1" l="1"/>
  <c r="E335" i="1" s="1"/>
  <c r="F318" i="1"/>
  <c r="E328" i="1"/>
  <c r="F19" i="1"/>
  <c r="E320" i="1"/>
  <c r="E319" i="1" s="1"/>
  <c r="F280" i="1"/>
  <c r="E10" i="1"/>
  <c r="E9" i="1" s="1"/>
  <c r="E240" i="1"/>
  <c r="F336" i="1"/>
  <c r="F335" i="1" s="1"/>
  <c r="G310" i="1"/>
  <c r="G321" i="1"/>
  <c r="G326" i="1"/>
  <c r="G332" i="1"/>
  <c r="G361" i="1"/>
  <c r="G329" i="1"/>
  <c r="G338" i="1"/>
  <c r="G357" i="1"/>
  <c r="G314" i="1"/>
  <c r="G330" i="1"/>
  <c r="G315" i="1"/>
  <c r="G333" i="1"/>
  <c r="G339" i="1"/>
  <c r="G347" i="1"/>
  <c r="E318" i="1" l="1"/>
  <c r="G320" i="1"/>
  <c r="E306" i="1" l="1"/>
  <c r="E305" i="1" s="1"/>
  <c r="E291" i="1" s="1"/>
  <c r="E283" i="1"/>
  <c r="E282" i="1" s="1"/>
  <c r="E274" i="1"/>
  <c r="E273" i="1" s="1"/>
  <c r="E272" i="1" s="1"/>
  <c r="E271" i="1" s="1"/>
  <c r="E262" i="1" s="1"/>
  <c r="E281" i="1" l="1"/>
  <c r="E280" i="1" s="1"/>
  <c r="G309" i="1"/>
  <c r="G306" i="1"/>
  <c r="G274" i="1"/>
  <c r="G284" i="1"/>
  <c r="G292" i="1"/>
  <c r="G301" i="1"/>
  <c r="G305" i="1"/>
  <c r="G283" i="1"/>
  <c r="G276" i="1"/>
  <c r="G273" i="1"/>
  <c r="E228" i="1"/>
  <c r="E227" i="1" s="1"/>
  <c r="E226" i="1" s="1"/>
  <c r="E221" i="1"/>
  <c r="F221" i="1"/>
  <c r="E214" i="1"/>
  <c r="E213" i="1" s="1"/>
  <c r="F211" i="1"/>
  <c r="E211" i="1"/>
  <c r="E204" i="1"/>
  <c r="E203" i="1" l="1"/>
  <c r="G221" i="1"/>
  <c r="G211" i="1"/>
  <c r="G234" i="1"/>
  <c r="G252" i="1"/>
  <c r="G266" i="1"/>
  <c r="G205" i="1"/>
  <c r="G215" i="1"/>
  <c r="G229" i="1"/>
  <c r="G242" i="1"/>
  <c r="G259" i="1"/>
  <c r="G265" i="1"/>
  <c r="G214" i="1"/>
  <c r="F204" i="1"/>
  <c r="G204" i="1" l="1"/>
  <c r="F203" i="1"/>
  <c r="F198" i="1" s="1"/>
  <c r="E201" i="1"/>
  <c r="E200" i="1" s="1"/>
  <c r="E199" i="1" s="1"/>
  <c r="E198" i="1" s="1"/>
  <c r="E196" i="1"/>
  <c r="E195" i="1" s="1"/>
  <c r="E194" i="1" s="1"/>
  <c r="E193" i="1" s="1"/>
  <c r="F191" i="1"/>
  <c r="E191" i="1"/>
  <c r="E186" i="1"/>
  <c r="F187" i="1"/>
  <c r="F186" i="1" s="1"/>
  <c r="E183" i="1"/>
  <c r="E182" i="1" s="1"/>
  <c r="E179" i="1"/>
  <c r="E178" i="1" s="1"/>
  <c r="E177" i="1" s="1"/>
  <c r="E175" i="1"/>
  <c r="E174" i="1" s="1"/>
  <c r="E172" i="1"/>
  <c r="E171" i="1" s="1"/>
  <c r="F167" i="1"/>
  <c r="F161" i="1" s="1"/>
  <c r="E162" i="1"/>
  <c r="E161" i="1" s="1"/>
  <c r="E185" i="1" l="1"/>
  <c r="E181" i="1" s="1"/>
  <c r="E170" i="1"/>
  <c r="G186" i="1"/>
  <c r="F185" i="1"/>
  <c r="F181" i="1" s="1"/>
  <c r="G196" i="1"/>
  <c r="G191" i="1"/>
  <c r="G201" i="1"/>
  <c r="G200" i="1"/>
  <c r="G195" i="1"/>
  <c r="G172" i="1"/>
  <c r="G183" i="1"/>
  <c r="G187" i="1"/>
  <c r="G167" i="1"/>
  <c r="G179" i="1"/>
  <c r="G175" i="1"/>
  <c r="G178" i="1"/>
  <c r="G174" i="1"/>
  <c r="G171" i="1"/>
  <c r="G164" i="1"/>
  <c r="G162" i="1"/>
  <c r="G161" i="1"/>
  <c r="E155" i="1"/>
  <c r="E154" i="1" s="1"/>
  <c r="F152" i="1"/>
  <c r="F139" i="1" s="1"/>
  <c r="E152" i="1"/>
  <c r="E139" i="1" s="1"/>
  <c r="E132" i="1"/>
  <c r="E130" i="1"/>
  <c r="E129" i="1" s="1"/>
  <c r="E120" i="1"/>
  <c r="G109" i="1"/>
  <c r="E103" i="1"/>
  <c r="E102" i="1" s="1"/>
  <c r="G102" i="1" s="1"/>
  <c r="E96" i="1"/>
  <c r="E95" i="1" s="1"/>
  <c r="E92" i="1"/>
  <c r="E91" i="1" s="1"/>
  <c r="E89" i="1"/>
  <c r="E88" i="1" s="1"/>
  <c r="E80" i="1"/>
  <c r="E79" i="1" s="1"/>
  <c r="E72" i="1"/>
  <c r="E71" i="1" s="1"/>
  <c r="E70" i="1" s="1"/>
  <c r="G70" i="1" s="1"/>
  <c r="E61" i="1"/>
  <c r="E59" i="1"/>
  <c r="E58" i="1" s="1"/>
  <c r="E54" i="1"/>
  <c r="E51" i="1"/>
  <c r="E50" i="1" s="1"/>
  <c r="E38" i="1"/>
  <c r="E37" i="1" s="1"/>
  <c r="E22" i="1"/>
  <c r="E21" i="1" s="1"/>
  <c r="G9" i="1"/>
  <c r="G10" i="1"/>
  <c r="G11" i="1"/>
  <c r="G12" i="1"/>
  <c r="G13" i="1"/>
  <c r="G14" i="1"/>
  <c r="G16" i="1"/>
  <c r="G15" i="1"/>
  <c r="G17" i="1"/>
  <c r="G23" i="1"/>
  <c r="G26" i="1"/>
  <c r="G27" i="1"/>
  <c r="G28" i="1"/>
  <c r="G29" i="1"/>
  <c r="G30" i="1"/>
  <c r="G31" i="1"/>
  <c r="G32" i="1"/>
  <c r="G34" i="1"/>
  <c r="G35" i="1"/>
  <c r="G36" i="1"/>
  <c r="G39" i="1"/>
  <c r="G40" i="1"/>
  <c r="G42" i="1"/>
  <c r="G43" i="1"/>
  <c r="G44" i="1"/>
  <c r="G45" i="1"/>
  <c r="G46" i="1"/>
  <c r="G47" i="1"/>
  <c r="G48" i="1"/>
  <c r="G52" i="1"/>
  <c r="G55" i="1"/>
  <c r="G57" i="1"/>
  <c r="G60" i="1"/>
  <c r="G63" i="1"/>
  <c r="G64" i="1"/>
  <c r="G65" i="1"/>
  <c r="G67" i="1"/>
  <c r="G68" i="1"/>
  <c r="G73" i="1"/>
  <c r="G75" i="1"/>
  <c r="G76" i="1"/>
  <c r="G77" i="1"/>
  <c r="G81" i="1"/>
  <c r="G83" i="1"/>
  <c r="G84" i="1"/>
  <c r="G85" i="1"/>
  <c r="G86" i="1"/>
  <c r="G90" i="1"/>
  <c r="G93" i="1"/>
  <c r="G95" i="1"/>
  <c r="G98" i="1"/>
  <c r="G99" i="1"/>
  <c r="G100" i="1"/>
  <c r="G101" i="1"/>
  <c r="G105" i="1"/>
  <c r="G106" i="1"/>
  <c r="G107" i="1"/>
  <c r="G108" i="1"/>
  <c r="G111" i="1"/>
  <c r="G112" i="1"/>
  <c r="G113" i="1"/>
  <c r="G114" i="1"/>
  <c r="G115" i="1"/>
  <c r="G116" i="1"/>
  <c r="G117" i="1"/>
  <c r="G118" i="1"/>
  <c r="G122" i="1"/>
  <c r="G123" i="1"/>
  <c r="G124" i="1"/>
  <c r="G125" i="1"/>
  <c r="G126" i="1"/>
  <c r="G127" i="1"/>
  <c r="G128" i="1"/>
  <c r="G131" i="1"/>
  <c r="G134" i="1"/>
  <c r="G135" i="1"/>
  <c r="G136" i="1"/>
  <c r="G137" i="1"/>
  <c r="G142" i="1"/>
  <c r="G143" i="1"/>
  <c r="G144" i="1"/>
  <c r="G145" i="1"/>
  <c r="G146" i="1"/>
  <c r="G148" i="1"/>
  <c r="G149" i="1"/>
  <c r="G150" i="1"/>
  <c r="G151" i="1"/>
  <c r="G153" i="1"/>
  <c r="G157" i="1"/>
  <c r="G158" i="1"/>
  <c r="G159" i="1"/>
  <c r="G160" i="1"/>
  <c r="G163" i="1"/>
  <c r="G165" i="1"/>
  <c r="G166" i="1"/>
  <c r="G168" i="1"/>
  <c r="G169" i="1"/>
  <c r="G170" i="1"/>
  <c r="G173" i="1"/>
  <c r="G176" i="1"/>
  <c r="G177" i="1"/>
  <c r="G180" i="1"/>
  <c r="G182" i="1"/>
  <c r="G184" i="1"/>
  <c r="G188" i="1"/>
  <c r="G189" i="1"/>
  <c r="G190" i="1"/>
  <c r="G192" i="1"/>
  <c r="G193" i="1"/>
  <c r="G194" i="1"/>
  <c r="G197" i="1"/>
  <c r="G198" i="1"/>
  <c r="G199" i="1"/>
  <c r="G202" i="1"/>
  <c r="G203" i="1"/>
  <c r="G206" i="1"/>
  <c r="G207" i="1"/>
  <c r="G208" i="1"/>
  <c r="G209" i="1"/>
  <c r="G210" i="1"/>
  <c r="G212" i="1"/>
  <c r="G213" i="1"/>
  <c r="G216" i="1"/>
  <c r="G217" i="1"/>
  <c r="G218" i="1"/>
  <c r="G219" i="1"/>
  <c r="G220" i="1"/>
  <c r="G222" i="1"/>
  <c r="G223" i="1"/>
  <c r="G224" i="1"/>
  <c r="G225" i="1"/>
  <c r="G226" i="1"/>
  <c r="G227" i="1"/>
  <c r="G228" i="1"/>
  <c r="G230" i="1"/>
  <c r="G231" i="1"/>
  <c r="G232" i="1"/>
  <c r="G233" i="1"/>
  <c r="G235" i="1"/>
  <c r="G236" i="1"/>
  <c r="G237" i="1"/>
  <c r="G238" i="1"/>
  <c r="G239" i="1"/>
  <c r="G240" i="1"/>
  <c r="G241" i="1"/>
  <c r="G243" i="1"/>
  <c r="G244" i="1"/>
  <c r="G245" i="1"/>
  <c r="G246" i="1"/>
  <c r="G247" i="1"/>
  <c r="G248" i="1"/>
  <c r="G249" i="1"/>
  <c r="G250" i="1"/>
  <c r="G251" i="1"/>
  <c r="G253" i="1"/>
  <c r="G254" i="1"/>
  <c r="G255" i="1"/>
  <c r="G256" i="1"/>
  <c r="G257" i="1"/>
  <c r="G258" i="1"/>
  <c r="G260" i="1"/>
  <c r="G261" i="1"/>
  <c r="G262" i="1"/>
  <c r="G263" i="1"/>
  <c r="G264" i="1"/>
  <c r="G267" i="1"/>
  <c r="G268" i="1"/>
  <c r="G269" i="1"/>
  <c r="G270" i="1"/>
  <c r="G271" i="1"/>
  <c r="G272" i="1"/>
  <c r="G275" i="1"/>
  <c r="G277" i="1"/>
  <c r="G278" i="1"/>
  <c r="G279" i="1"/>
  <c r="G280" i="1"/>
  <c r="G281" i="1"/>
  <c r="G282" i="1"/>
  <c r="G285" i="1"/>
  <c r="G286" i="1"/>
  <c r="G287" i="1"/>
  <c r="G288" i="1"/>
  <c r="G289" i="1"/>
  <c r="G290" i="1"/>
  <c r="G291" i="1"/>
  <c r="G293" i="1"/>
  <c r="G294" i="1"/>
  <c r="G295" i="1"/>
  <c r="G296" i="1"/>
  <c r="G297" i="1"/>
  <c r="G298" i="1"/>
  <c r="G299" i="1"/>
  <c r="G300" i="1"/>
  <c r="G302" i="1"/>
  <c r="G303" i="1"/>
  <c r="G304" i="1"/>
  <c r="G307" i="1"/>
  <c r="G308" i="1"/>
  <c r="G311" i="1"/>
  <c r="G312" i="1"/>
  <c r="G313" i="1"/>
  <c r="G316" i="1"/>
  <c r="G317" i="1"/>
  <c r="G318" i="1"/>
  <c r="G319" i="1"/>
  <c r="G322" i="1"/>
  <c r="G324" i="1"/>
  <c r="G325" i="1"/>
  <c r="G327" i="1"/>
  <c r="G328" i="1"/>
  <c r="G331" i="1"/>
  <c r="G334" i="1"/>
  <c r="G335" i="1"/>
  <c r="G336" i="1"/>
  <c r="G337" i="1"/>
  <c r="G340" i="1"/>
  <c r="G341" i="1"/>
  <c r="G342" i="1"/>
  <c r="G343" i="1"/>
  <c r="G344" i="1"/>
  <c r="G345" i="1"/>
  <c r="G346" i="1"/>
  <c r="G348" i="1"/>
  <c r="G349" i="1"/>
  <c r="G350" i="1"/>
  <c r="G351" i="1"/>
  <c r="G352" i="1"/>
  <c r="G353" i="1"/>
  <c r="G354" i="1"/>
  <c r="G355" i="1"/>
  <c r="G356" i="1"/>
  <c r="G358" i="1"/>
  <c r="G359" i="1"/>
  <c r="G360" i="1"/>
  <c r="G362" i="1"/>
  <c r="G363" i="1"/>
  <c r="G181" i="1" l="1"/>
  <c r="G185" i="1"/>
  <c r="E119" i="1"/>
  <c r="E94" i="1" s="1"/>
  <c r="G94" i="1" s="1"/>
  <c r="G139" i="1"/>
  <c r="E53" i="1"/>
  <c r="E49" i="1" s="1"/>
  <c r="G49" i="1" s="1"/>
  <c r="E78" i="1"/>
  <c r="G78" i="1" s="1"/>
  <c r="E20" i="1"/>
  <c r="E87" i="1"/>
  <c r="E138" i="1"/>
  <c r="G152" i="1"/>
  <c r="G156" i="1"/>
  <c r="G147" i="1"/>
  <c r="F155" i="1"/>
  <c r="G129" i="1"/>
  <c r="G141" i="1"/>
  <c r="G121" i="1"/>
  <c r="G140" i="1"/>
  <c r="G130" i="1"/>
  <c r="G110" i="1"/>
  <c r="G133" i="1"/>
  <c r="G132" i="1"/>
  <c r="G89" i="1"/>
  <c r="G21" i="1"/>
  <c r="G97" i="1"/>
  <c r="G104" i="1"/>
  <c r="G92" i="1"/>
  <c r="G50" i="1"/>
  <c r="G56" i="1"/>
  <c r="G62" i="1"/>
  <c r="G103" i="1"/>
  <c r="G96" i="1"/>
  <c r="G91" i="1"/>
  <c r="G82" i="1"/>
  <c r="G38" i="1"/>
  <c r="G72" i="1"/>
  <c r="G80" i="1"/>
  <c r="G66" i="1"/>
  <c r="G74" i="1"/>
  <c r="G41" i="1"/>
  <c r="G59" i="1"/>
  <c r="G79" i="1"/>
  <c r="G71" i="1"/>
  <c r="G61" i="1"/>
  <c r="G58" i="1"/>
  <c r="G22" i="1"/>
  <c r="G33" i="1"/>
  <c r="G25" i="1"/>
  <c r="G51" i="1"/>
  <c r="G37" i="1"/>
  <c r="G24" i="1"/>
  <c r="G53" i="1" l="1"/>
  <c r="E19" i="1"/>
  <c r="G155" i="1"/>
  <c r="F154" i="1"/>
  <c r="E69" i="1"/>
  <c r="G69" i="1" s="1"/>
  <c r="G120" i="1"/>
  <c r="G119" i="1"/>
  <c r="G20" i="1"/>
  <c r="G88" i="1"/>
  <c r="G87" i="1"/>
  <c r="G54" i="1"/>
  <c r="E18" i="1" l="1"/>
  <c r="G154" i="1"/>
  <c r="F138" i="1"/>
  <c r="G19" i="1"/>
  <c r="F18" i="1" l="1"/>
  <c r="G18" i="1" s="1"/>
  <c r="G138" i="1"/>
</calcChain>
</file>

<file path=xl/sharedStrings.xml><?xml version="1.0" encoding="utf-8"?>
<sst xmlns="http://schemas.openxmlformats.org/spreadsheetml/2006/main" count="1355" uniqueCount="462">
  <si>
    <t>Управление финансов муниципального района "Печора"</t>
  </si>
  <si>
    <t>КВСР</t>
  </si>
  <si>
    <t>КФСР</t>
  </si>
  <si>
    <t>КЦСР</t>
  </si>
  <si>
    <t>Наименование КЦСР</t>
  </si>
  <si>
    <t>921</t>
  </si>
  <si>
    <t>Совет муниципального района "Печора"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</si>
  <si>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</si>
  <si>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</si>
  <si>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</si>
  <si>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</si>
  <si>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9900000000</t>
  </si>
  <si>
    <t>Непрограммные направления деятельности</t>
  </si>
  <si>
    <t>9900002030</t>
  </si>
  <si>
    <t>Руководство и управление в сфере установленных функций представительных органов муниципального образования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</si>
  <si>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</si>
  <si>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</si>
  <si>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9900002020</t>
  </si>
  <si>
    <t>Руководитель контрольно-счетной комиссии муниципального района "Печора"</t>
  </si>
  <si>
    <t>9900002040</t>
  </si>
  <si>
    <t>Руководство и управление в сфере установленных функций органов местного самоуправления</t>
  </si>
  <si>
    <t>923</t>
  </si>
  <si>
    <t>Администрация муниципального района "Печора"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</si>
  <si>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</si>
  <si>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</si>
  <si>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0351300000</t>
  </si>
  <si>
    <t>Внедрение энергосберегающих технологий в муниципальных организациях</t>
  </si>
  <si>
    <t>0732100000</t>
  </si>
  <si>
    <t>Внедрение современных технологий обучения специалистов органов МСУ</t>
  </si>
  <si>
    <t>0737100000</t>
  </si>
  <si>
    <t>0737373150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</si>
  <si>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</si>
  <si>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0737473040</t>
  </si>
  <si>
    <t>Осуществление переданных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помещений, 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</si>
  <si>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0737673070</t>
  </si>
  <si>
    <t>Осуществление государственного полномочия Республики Коми, предусмотренного 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</si>
  <si>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0737773080</t>
  </si>
  <si>
    <t>Осуществление переданных государственных полномочий Республики Коми в области государственной поддержки граждан Российской Федерации, имеющих право на получение субсидий на приобретение или строительство жилья, в соответствии с Законом Республики Коми «О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жилья»</t>
  </si>
  <si>
    <t>0737873120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</si>
  <si>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</si>
  <si>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>0741200000</t>
  </si>
  <si>
    <t>Развитие и поддержка актуального состояния портала администрации МО и сайтов муниципальных учреждений (8-ФЗ,83-ФЗ и пр.)</t>
  </si>
  <si>
    <t>0744500000</t>
  </si>
  <si>
    <t>Автоматизация и модернизация рабочих мест специалистов администрации МО и муниципальных учреждений, осуществляющих работу с государственными и муниципальными информационными системами</t>
  </si>
  <si>
    <t>0745400000</t>
  </si>
  <si>
    <t>Обеспечение информационной безопасности в КСПД</t>
  </si>
  <si>
    <t>0911100000</t>
  </si>
  <si>
    <t>Участие в организации временного трудоустройства безработных граждан, испытывающих трудности в поиске работы и несовершеннолетних граждан в возрасте от 14 до 18 лет в свободное от учебы время</t>
  </si>
  <si>
    <t>0911200000</t>
  </si>
  <si>
    <t>Участие в организации проведения оплачиваемых общественных работ</t>
  </si>
  <si>
    <t>9900003040</t>
  </si>
  <si>
    <t>Осуществление переданных органами местного самоуправления полномочий по решению вопросов местного значения по участию в минимизации и (или) ликвидации последствий проявления терро-ризма и экстремизма в границах поселения</t>
  </si>
  <si>
    <t>9900003050</t>
  </si>
  <si>
    <t>Осуществление переданных органами местного самоуправления полномочий по решению вопросов местного значения по содействи-ю в развитии сельскохозяйственного производства, созданию условий для развития малого и среднего предпринимательства</t>
  </si>
  <si>
    <t>9900003070</t>
  </si>
  <si>
    <t>Осуществление переданных органами местного самоуправления полномочий по решению вопросов местного значения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</si>
  <si>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9900051200</t>
  </si>
  <si>
    <t>Составление (изменение) списков кандитатов в присяжные заседатели федеральных судов общей юрисдикции в Российской Федерации</t>
  </si>
  <si>
    <t>0107</t>
  </si>
  <si>
    <t>Обеспечение проведения выборов и референдумов</t>
  </si>
  <si>
    <t>9900002090</t>
  </si>
  <si>
    <t>Проведение выборов и референдумов</t>
  </si>
  <si>
    <t>0113</t>
  </si>
  <si>
    <t>Другие общегосударственные вопросы</t>
  </si>
  <si>
    <t>0351200000</t>
  </si>
  <si>
    <t>Обеспечение мероприятий, направленных на энергосбережение жилищно-коммунальных услуг</t>
  </si>
  <si>
    <t>0737900000</t>
  </si>
  <si>
    <t>Реализация прочих функций, связанных с муниципальным управлением</t>
  </si>
  <si>
    <t>0743300000</t>
  </si>
  <si>
    <t>Организация и развитие предоставления муниципальных услуг (выполнение работ) многофункциональным центром предоставления государственных и муниципальных услуг</t>
  </si>
  <si>
    <t>0812100000</t>
  </si>
  <si>
    <t>Экологическое воспитание и повышение уровня культуры населения в области охраны окружающей среды</t>
  </si>
  <si>
    <t>0931100000</t>
  </si>
  <si>
    <t>Предоставление субсидий общественным некоммерческим организациям на частичное финансовое обеспечение расходов</t>
  </si>
  <si>
    <t>0931272430</t>
  </si>
  <si>
    <t>Поддержка социально ориентированных некоммерческих организаций</t>
  </si>
  <si>
    <t>09312S2430</t>
  </si>
  <si>
    <t>9900002110</t>
  </si>
  <si>
    <t>Реализация государственных функций, связан-ных с общегосударственным управлением</t>
  </si>
  <si>
    <t>9900053910</t>
  </si>
  <si>
    <t>Проведение Всероссийской сельскохозяйственной переписи в 2016 году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</si>
  <si>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</si>
  <si>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</si>
  <si>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</si>
  <si>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</si>
  <si>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0825100000</t>
  </si>
  <si>
    <t>Профилактика правонарушений на административных участках</t>
  </si>
  <si>
    <t>0851100000</t>
  </si>
  <si>
    <t>Содействие в проведении профилактических, пропагандистких акций, конкурсов, мероприятий направленных на укрепление дисциплины участников дорожного движения , формирования у них стереотипов законопослушного поведения на дороге</t>
  </si>
  <si>
    <t>0852100000</t>
  </si>
  <si>
    <t>Оснащение образовательных организаций оборудованием , позволяющим в игровой форме формировать навыки безопасного поведения улично-дорожной сети ( в том числе обустройство мини-улиц и авто-городков)</t>
  </si>
  <si>
    <t>0852200000</t>
  </si>
  <si>
    <t>Содействие в проведении мероприятий с детьми по профилактике детского дорожно-транспортного травматизма и обеспечению безопасному участию в дорожном движении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</si>
  <si>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</si>
  <si>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</si>
  <si>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0823200000</t>
  </si>
  <si>
    <t>Обеспечение функций казенных учреждений</t>
  </si>
  <si>
    <t>9900003030</t>
  </si>
  <si>
    <t>Осуществление переданных органами местного самоуправления полномочий по решению вопросов местного значения по участию в предупреждении и ликвидации последствий чрезвычайных ситуаций в границах поселения</t>
  </si>
  <si>
    <t>9900003090</t>
  </si>
  <si>
    <t>Осуществление переданных органами местного самоуправления полномочий по решению вопросов местного значения по организации и осуществлению мероприятий по территориальной обороне, защите населения и территории поселения от чрезвычайных ситуаций природного и техногенного характера</t>
  </si>
  <si>
    <t>9900003100</t>
  </si>
  <si>
    <t>Осуществление переданных органами местного самоуправления полномочий по решению вопросов местного значения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</si>
  <si>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9900027100</t>
  </si>
  <si>
    <t>Проведение ремонтно-восстановительных работ при ликвидации чрезвычайных и аварийных ситуаций на объектах жилищно-коммунального хозяйства</t>
  </si>
  <si>
    <t>0314</t>
  </si>
  <si>
    <t>Другие вопросы в области национальной безопасности и правоохранительной деятельности</t>
  </si>
  <si>
    <t>0751200000</t>
  </si>
  <si>
    <t>Пропаганда антикоррупционного поведения, формирование нетерпимого отношения к коррупции</t>
  </si>
  <si>
    <t>0841100000</t>
  </si>
  <si>
    <t>Проведение мероприятий, направленных на профилактику преступлений экстремисткого и террористического характера</t>
  </si>
  <si>
    <t>0400</t>
  </si>
  <si>
    <t>НАЦИОНАЛЬНАЯ ЭКОНОМИКА</t>
  </si>
  <si>
    <t>0405</t>
  </si>
  <si>
    <t>Сельское хозяйство и рыболовство</t>
  </si>
  <si>
    <t>0211200000</t>
  </si>
  <si>
    <t>Поддержка малых форм хозяйствования</t>
  </si>
  <si>
    <t>0211300000</t>
  </si>
  <si>
    <t>Возмещение части затрат по доставке произведенной продукции из труднодоступных и /или малочисленных, и/или отдаленных сельских населеннных пунктов в пункты ее реализации</t>
  </si>
  <si>
    <t>0211472550</t>
  </si>
  <si>
    <t>Реализация малых проектов в сфере сельского хозяйства</t>
  </si>
  <si>
    <t>02114S2550</t>
  </si>
  <si>
    <t>0408</t>
  </si>
  <si>
    <t>Транспорт</t>
  </si>
  <si>
    <t>0331600000</t>
  </si>
  <si>
    <t>Мероприятия в области пассажирского транспорта</t>
  </si>
  <si>
    <t>0331772270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</si>
  <si>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</si>
  <si>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03317S2270</t>
  </si>
  <si>
    <t>0409</t>
  </si>
  <si>
    <t>Дорожное хозяйство (дорожные фонды)</t>
  </si>
  <si>
    <t>0331200000</t>
  </si>
  <si>
    <t>Оборудование и содержание ледовых переправ и зимних автомобильных дорог общего пользования местного значения</t>
  </si>
  <si>
    <t>0331272210</t>
  </si>
  <si>
    <t>03312S2210</t>
  </si>
  <si>
    <t>0300000000</t>
  </si>
  <si>
    <t>Муниципальная программа "Жилье, жилищно – коммунальное хозяйство и территориальное развитие МО МР "Печора"</t>
  </si>
  <si>
    <t>0330000000</t>
  </si>
  <si>
    <t>Подпрограмма "Дорожное хозяйство и транспорт"</t>
  </si>
  <si>
    <t>0331300000</t>
  </si>
  <si>
    <t>Содержание автомобильных дорог общего пользования местного значения</t>
  </si>
  <si>
    <t>0331372220</t>
  </si>
  <si>
    <t>03313S2220</t>
  </si>
  <si>
    <t>0331472230</t>
  </si>
  <si>
    <t>Реконструкция, капитальный ремонт и ремонт автомобильных дорого общего пользования местного значения</t>
  </si>
  <si>
    <t>0331500000</t>
  </si>
  <si>
    <t>Обустройство автомобильных дорог общего пользования местного значения</t>
  </si>
  <si>
    <t>0412</t>
  </si>
  <si>
    <t>Другие вопросы в области национальной экономики</t>
  </si>
  <si>
    <t>0131100000</t>
  </si>
  <si>
    <t>Организационная поддержка малого и среднего предпринимательства</t>
  </si>
  <si>
    <t>0132100000</t>
  </si>
  <si>
    <t>Финансовая поддержка субъектов малого и среднего предпринимательства</t>
  </si>
  <si>
    <t>0132150640</t>
  </si>
  <si>
    <t>Государственная поддержка малого и среднего предпринимательства, включая крестьянские (фермерские) хозяйства</t>
  </si>
  <si>
    <t>0132172560</t>
  </si>
  <si>
    <t>Реализация малых проектов в сфере предпринимательства</t>
  </si>
  <si>
    <t>01321L0640</t>
  </si>
  <si>
    <t>01321R0640</t>
  </si>
  <si>
    <t>01321S2560</t>
  </si>
  <si>
    <t>0221200000</t>
  </si>
  <si>
    <t>Строительство (реконструкция) объектов инженерной инфраструктуры в сельской местности</t>
  </si>
  <si>
    <t>0311600000</t>
  </si>
  <si>
    <t>Обеспечение мероприятий по капитальному ремонту и ремонту объектов коммунальной инфраструктуры</t>
  </si>
  <si>
    <t>0311973060</t>
  </si>
  <si>
    <t>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</si>
  <si>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9900024100</t>
  </si>
  <si>
    <t>Обеспечение мероприятий по землеустройству и землепользованию</t>
  </si>
  <si>
    <t>0500</t>
  </si>
  <si>
    <t>ЖИЛИЩНО-КОММУНАЛЬНОЕ ХОЗЯЙСТВО</t>
  </si>
  <si>
    <t>0501</t>
  </si>
  <si>
    <t>Жилищное хозяйство</t>
  </si>
  <si>
    <t>0311400000</t>
  </si>
  <si>
    <t>Обеспечение мероприятий по капитальному ремонту многоквартирных домов</t>
  </si>
  <si>
    <t>0311409501</t>
  </si>
  <si>
    <t>0311409601</t>
  </si>
  <si>
    <t>03114S9601</t>
  </si>
  <si>
    <t>0311500000</t>
  </si>
  <si>
    <t>Адаптация объектов жилого фонда и жилой среды к потребностям инвалидов и других маломобильных групп населения</t>
  </si>
  <si>
    <t>0322100000</t>
  </si>
  <si>
    <t>Обеспечение мероприятий по переселению граждан из аварийного жилищного фонда</t>
  </si>
  <si>
    <t>0322109502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</si>
  <si>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</si>
  <si>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0322109602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</si>
  <si>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</t>
  </si>
  <si>
    <t>03221S9602</t>
  </si>
  <si>
    <t>0502</t>
  </si>
  <si>
    <t>Коммунальное хозяйство</t>
  </si>
  <si>
    <t>0221250180</t>
  </si>
  <si>
    <t>02212L0180</t>
  </si>
  <si>
    <t>02212R0180</t>
  </si>
  <si>
    <t>0321100000</t>
  </si>
  <si>
    <t>Проведение работ связанных с подведением инженерной инфраструктуры к новым земельным участкам, предназначенным под жилищное строительство</t>
  </si>
  <si>
    <t>0351100000</t>
  </si>
  <si>
    <t>Реализация инвестиционных проектов, обеспечивающих энергосбережение и повышение энергоэффективности в сфере жилищно-коммунального хозяйства</t>
  </si>
  <si>
    <t>0503</t>
  </si>
  <si>
    <t>Благоустройство</t>
  </si>
  <si>
    <t>0311873120</t>
  </si>
  <si>
    <t>0811100000</t>
  </si>
  <si>
    <t>Строительство объектов размещения (полигонов, площадок хранения) твердых бытовых отходов и промышленных отходов для обеспечения экологической и эффективной утилизации отходов</t>
  </si>
  <si>
    <t>0505</t>
  </si>
  <si>
    <t>Другие вопросы в области жилищно-коммунального хозяйства</t>
  </si>
  <si>
    <t>0737200000</t>
  </si>
  <si>
    <t>Обеспечение деятельности (оказание услуг) подведомственных казенных учреждений</t>
  </si>
  <si>
    <t>0700</t>
  </si>
  <si>
    <t>ОБРАЗОВАНИЕ</t>
  </si>
  <si>
    <t>0702</t>
  </si>
  <si>
    <t>Общее образование</t>
  </si>
  <si>
    <t>0602200000</t>
  </si>
  <si>
    <t>Оказание муниципальных услуг (выполнение работ) учреждениями дополнительного образования детей в области физкультуры и спорта</t>
  </si>
  <si>
    <t>0707</t>
  </si>
  <si>
    <t>Молодежная политика и оздоровление детей</t>
  </si>
  <si>
    <t>0431600000</t>
  </si>
  <si>
    <t>Проект "Финансовая поддержка одарённых детей Печоры"</t>
  </si>
  <si>
    <t>0433100000</t>
  </si>
  <si>
    <t>Военно-патриотическое воспитание молодёжи допризывного возраста</t>
  </si>
  <si>
    <t>0434200000</t>
  </si>
  <si>
    <t>Стимулирование активного участия молодёжи в общественной жизни и профилактика негативных тенденций в молодёжной среде</t>
  </si>
  <si>
    <t>0602300000</t>
  </si>
  <si>
    <t>Развитие физкультурно-оздоровительной и спортивной работы</t>
  </si>
  <si>
    <t>0800</t>
  </si>
  <si>
    <t>КУЛЬТУРА, КИНЕМАТОГРАФИЯ</t>
  </si>
  <si>
    <t>0801</t>
  </si>
  <si>
    <t>Культура</t>
  </si>
  <si>
    <t>0221100000</t>
  </si>
  <si>
    <t>Строительство объектов социальной сферы в сельской местности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</si>
  <si>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</si>
  <si>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</si>
  <si>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</si>
  <si>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</si>
  <si>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</si>
  <si>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</si>
  <si>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0923251350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</si>
  <si>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</si>
  <si>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0923374060</t>
  </si>
  <si>
    <t>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</si>
  <si>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0924150200</t>
  </si>
  <si>
    <t>Мероприятия подпрограммы «Обеспечение жильем молодых семей» федеральной целевой программы «Жилище» на 2015-2020 годы</t>
  </si>
  <si>
    <t>09241L0200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</si>
  <si>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</si>
  <si>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09241R0200</t>
  </si>
  <si>
    <t>9900063220</t>
  </si>
  <si>
    <t>Выплаты в соответствии с Решением Совета МР "Печора" от 11 февраля 2014 "О наградах муниципального образования муниципального района "Печора"</t>
  </si>
  <si>
    <t>1004</t>
  </si>
  <si>
    <t>Охрана семьи и детства</t>
  </si>
  <si>
    <t>0923150820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</si>
  <si>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средств, поступающих из федерального бюджета</t>
  </si>
  <si>
    <t>0923174040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</si>
  <si>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</si>
  <si>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09231R0820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</si>
  <si>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</si>
  <si>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1100</t>
  </si>
  <si>
    <t>ФИЗИЧЕСКАЯ КУЛЬТУРА И СПОРТ</t>
  </si>
  <si>
    <t>1101</t>
  </si>
  <si>
    <t>Физическая культура</t>
  </si>
  <si>
    <t>0601100000</t>
  </si>
  <si>
    <t>Укрепление материально-технической базы</t>
  </si>
  <si>
    <t>0602100000</t>
  </si>
  <si>
    <t>Оказание муниципальных услуг (выполнение работ) физкультурно-спортивным учреждением</t>
  </si>
  <si>
    <t>0603100000</t>
  </si>
  <si>
    <t>Организация подготовки и переподготовки специалистов в сфере физической культуры и спорта</t>
  </si>
  <si>
    <t>0605100000</t>
  </si>
  <si>
    <t>Организация, проведение физкультурных и спортивно-массовых мероприятий</t>
  </si>
  <si>
    <t>956</t>
  </si>
  <si>
    <t>Управление культуры и туризма муниципального района "Печора"</t>
  </si>
  <si>
    <t>0502100000</t>
  </si>
  <si>
    <t>Оказание муниципальных услуг (выполнение работ) учреждениями культурно-досугового типа</t>
  </si>
  <si>
    <t>0503200000</t>
  </si>
  <si>
    <t>Реализация мероприятий направленных на развитие различных видов и форм туризма</t>
  </si>
  <si>
    <t>0501200000</t>
  </si>
  <si>
    <t>Укрепление материально-технической базы муниципальных учреждений</t>
  </si>
  <si>
    <t>0501350140</t>
  </si>
  <si>
    <t>Реализация мероприятий федеральной целевой программы "Культура России (2012-2018 годы)"</t>
  </si>
  <si>
    <t>05013L0140</t>
  </si>
  <si>
    <t>Укрепление материально-технической базы муниципальных учреждений сферы культуры</t>
  </si>
  <si>
    <t>05013R0140</t>
  </si>
  <si>
    <t>0502200000</t>
  </si>
  <si>
    <t>Оказание муниципальных услуг (выполнение работ) учреждениями дополнительного образования детей в области искусств</t>
  </si>
  <si>
    <t>0501100000</t>
  </si>
  <si>
    <t>Оказание муниципальных услуг (выполнение работ) музеями и библиотеками.</t>
  </si>
  <si>
    <t>0501351440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</si>
  <si>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</si>
  <si>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0501372150</t>
  </si>
  <si>
    <t>Обновление материально-технической базы муниципальных учреждений сферы культуры</t>
  </si>
  <si>
    <t>0501372450</t>
  </si>
  <si>
    <t>Комплектование документных фондов библиотек муниципальных образований</t>
  </si>
  <si>
    <t>05013S2150</t>
  </si>
  <si>
    <t>05013S2450</t>
  </si>
  <si>
    <t>0804</t>
  </si>
  <si>
    <t>Другие вопросы в области культуры, кинематографии</t>
  </si>
  <si>
    <t>0502500000</t>
  </si>
  <si>
    <t>Кадровое обеспечение, повышение квалификации</t>
  </si>
  <si>
    <t>0504100000</t>
  </si>
  <si>
    <t>Обеспечение функций муниципальных органов</t>
  </si>
  <si>
    <t>0504300000</t>
  </si>
  <si>
    <t>Обеспечение деятельности (оказание услуг) муниципальных учреждений</t>
  </si>
  <si>
    <t>9900063120</t>
  </si>
  <si>
    <t>Выплаты в соответствии с Решением Совета МР «Печора» от 5 июля 2007 № 4-3/37 «О мерах социальной поддержки специалистов муниципальных учреждений образования, культуры, физической культуры и спорта, работающих и проживающих в сельских населенных пунктах и поселках городского типа муниципального образования муниципального района "Печора"</t>
  </si>
  <si>
    <t>9900063160</t>
  </si>
  <si>
    <t>Меры социальной поддержки специалистов муниципальных учреждений образования, культуры муниципального района «Печора», работающих и проживающих в сельских населенных пунктах и поселках городского типа</t>
  </si>
  <si>
    <t>963</t>
  </si>
  <si>
    <t>Комитет по управлению муниципальной собственностью муниципального района "Печора"</t>
  </si>
  <si>
    <t>0721100000</t>
  </si>
  <si>
    <t>Признание прав, регулирование отношений по имуществу для муниципальных нужд и оптимизация состава (структуры) муниципального имущества</t>
  </si>
  <si>
    <t>0722100000</t>
  </si>
  <si>
    <t>Вовлечение муниципального имущества в экономический оборот</t>
  </si>
  <si>
    <t>0723100000</t>
  </si>
  <si>
    <t>0723200000</t>
  </si>
  <si>
    <t>0311700000</t>
  </si>
  <si>
    <t>Повышение уровня благоустройства и качества городской среды</t>
  </si>
  <si>
    <t>975</t>
  </si>
  <si>
    <t>Управление образования муниципального района "Печора"</t>
  </si>
  <si>
    <t>0701</t>
  </si>
  <si>
    <t>Дошкольное образование</t>
  </si>
  <si>
    <t>0411100000</t>
  </si>
  <si>
    <t>Обеспечение деятельности (оказание услуг) муниципальных организаций</t>
  </si>
  <si>
    <t>0411273010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</si>
  <si>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</si>
  <si>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0411300000</t>
  </si>
  <si>
    <t>Укрепление и модернизация материально-технической базы дошкольных образовательных организаций</t>
  </si>
  <si>
    <t>0411372010</t>
  </si>
  <si>
    <t>Укрепление материально-технической базы и создание безопасных условий в муниципальных образовательных организациях</t>
  </si>
  <si>
    <t>0411400000</t>
  </si>
  <si>
    <t>Обеспечение первичных мер пожарной безопасности муниципальных образовательных организаций</t>
  </si>
  <si>
    <t>0411900000</t>
  </si>
  <si>
    <t>Обеспечение беспрепятственного доступа для маломобильных групп населения в муниципальных организациях образования</t>
  </si>
  <si>
    <t>0421100000</t>
  </si>
  <si>
    <t>0421273010</t>
  </si>
  <si>
    <t>0421300000</t>
  </si>
  <si>
    <t>Укрепление и модернизация материально-технической базы общеобразовательных организаций</t>
  </si>
  <si>
    <t>0421372010</t>
  </si>
  <si>
    <t>04213S2010</t>
  </si>
  <si>
    <t>0421400000</t>
  </si>
  <si>
    <t>0421500000</t>
  </si>
  <si>
    <t>0421674010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</si>
  <si>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</si>
  <si>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0431100000</t>
  </si>
  <si>
    <t>0431200000</t>
  </si>
  <si>
    <t>Укрепление и модернизация материально-технической базы в организациях дополнительного образования</t>
  </si>
  <si>
    <t>0431300000</t>
  </si>
  <si>
    <t>0842100000</t>
  </si>
  <si>
    <t>Проведение мероприятий, направленных на обеспечение антитеррористической защищенности объектов жизнедеятельности мест (объектов) массового пребывания людей.</t>
  </si>
  <si>
    <t>0441172040</t>
  </si>
  <si>
    <t>Мероприятия по проведению оздоровительной кампании детей</t>
  </si>
  <si>
    <t>04411S2040</t>
  </si>
  <si>
    <t>Мероприятия по проведению оздоровительной кампании детей и трудоустройству подростков</t>
  </si>
  <si>
    <t>0709</t>
  </si>
  <si>
    <t>Другие вопросы в области образования</t>
  </si>
  <si>
    <t>0451100000</t>
  </si>
  <si>
    <t>0451200000</t>
  </si>
  <si>
    <t>0411873190</t>
  </si>
  <si>
    <t>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</si>
  <si>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0421800000</t>
  </si>
  <si>
    <t>Меры социальной поддержки специалистов муниципальных организаций образования, работающих и проживающих в сельских населённых пунктах и посёлках городского типа МО МР «Печора»</t>
  </si>
  <si>
    <t>0421973190</t>
  </si>
  <si>
    <t>0431773190</t>
  </si>
  <si>
    <t>0411573020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</si>
  <si>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</si>
  <si>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0921100000</t>
  </si>
  <si>
    <t>Обеспечение единовременной выплаты при рождении первого, второго, третьего и каждого последующего ребенка в семье, а также при усыновлении (удочерении) ребенка, являющегося первым, вторым, третьим и каждым последующим ребенком в семье.</t>
  </si>
  <si>
    <t>992</t>
  </si>
  <si>
    <t>0713100000</t>
  </si>
  <si>
    <t>9900003010</t>
  </si>
  <si>
    <t>Осуществление переданных органами местного самоуправления полномочий по решению вопросов местного значения по исполне-нию бюджета поселения, осуществлению контроля за его исполне-нием</t>
  </si>
  <si>
    <t>9900073090</t>
  </si>
  <si>
    <t>Осуществление государственного полномочия Республики Коми, предусмотренного статьей 2 Закона Республики Коми "О наделении органов местного самоуправления в Республике Коми отдельными государственными полномочиями в сфере государственной регистрации актов гражданского состояния"</t>
  </si>
  <si>
    <t>9900073100</t>
  </si>
  <si>
    <t>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«О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комиссариаты»</t>
  </si>
  <si>
    <t>9900073160</t>
  </si>
  <si>
    <t>Осуществление государственных полномочий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«Об административной ответственности в Республике Коми»</t>
  </si>
  <si>
    <t>9900059300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</si>
  <si>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</si>
  <si>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9900073150</t>
  </si>
  <si>
    <t>Субвенции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</si>
  <si>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0200</t>
  </si>
  <si>
    <t>НАЦИОНАЛЬНАЯ ОБОРОНА</t>
  </si>
  <si>
    <t>0203</t>
  </si>
  <si>
    <t>Мобилизационная и вневойсковая подготовка</t>
  </si>
  <si>
    <t>9900051180</t>
  </si>
  <si>
    <t>Субвенции на осуществление первичного воинского учета на территориях, где отсутствуют военные комиссариаты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</si>
  <si>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</si>
  <si>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</si>
  <si>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</si>
  <si>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</si>
  <si>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9900073110</t>
  </si>
  <si>
    <t>Дотации на выравнивание бюджетной обеспеченности поселений</t>
  </si>
  <si>
    <t>9900091020</t>
  </si>
  <si>
    <t>Дотации на выравнивание бюджетной обеспеченности поселений муниципального района "Печора"</t>
  </si>
  <si>
    <t>1402</t>
  </si>
  <si>
    <t>Иные дотации</t>
  </si>
  <si>
    <t>9900091030</t>
  </si>
  <si>
    <t>Поддержка мер по обеспечению сбалансированности местных бюджетов</t>
  </si>
  <si>
    <t>Итого</t>
  </si>
  <si>
    <t>Приложение</t>
  </si>
  <si>
    <t>тыс. рублей</t>
  </si>
  <si>
    <t>Утверждено</t>
  </si>
  <si>
    <t>Кассовое исполнение</t>
  </si>
  <si>
    <t>% исп-ия</t>
  </si>
  <si>
    <t>Подпрограмма "Энергосбережение и повышение энергетической эффективности на территории муниципального района "Печора"</t>
  </si>
  <si>
    <t>Муниципальная программа "Развитие системы муниципального управления МО МР "Печора"</t>
  </si>
  <si>
    <t>Подпрограмма "Муниципальное управление МР "Печора"</t>
  </si>
  <si>
    <t>0350000000</t>
  </si>
  <si>
    <t>0700000000</t>
  </si>
  <si>
    <t>0730000000</t>
  </si>
  <si>
    <t>Подпрограмма "Электронный муниципалитет"</t>
  </si>
  <si>
    <t>Муниципальная программа "Социальное развитие МО МР "Печора"</t>
  </si>
  <si>
    <t>Подпрограмма "Содействие занятости населения МО МР "Печора"</t>
  </si>
  <si>
    <t>0900000000</t>
  </si>
  <si>
    <t>0910000000</t>
  </si>
  <si>
    <t>0740000000</t>
  </si>
  <si>
    <t>Муниципальная программа "Безопасность жизнедеятельности населения МО МР "Печора"</t>
  </si>
  <si>
    <t>Подпрограмма "Охрана окружающей среды на территории МО МР "Печора"</t>
  </si>
  <si>
    <t>0800000000</t>
  </si>
  <si>
    <t>0810000000</t>
  </si>
  <si>
    <t>Подпрограмма "Поддержка некоммерческих общественных организаций МО МР "Печора"</t>
  </si>
  <si>
    <t>0930000000</t>
  </si>
  <si>
    <t>Подпрограмма "Повышение безопасности дорожного движения"</t>
  </si>
  <si>
    <t>0850000000</t>
  </si>
  <si>
    <t>Подпрограмма "Укрепление правопорядка,защита населения и территории МО МР "Печора" от чрезвычайных ситуаций"</t>
  </si>
  <si>
    <t>0820000000</t>
  </si>
  <si>
    <t>Подпрограмма "Противодействие коррупции в МО МР "Печора"</t>
  </si>
  <si>
    <t>0750000000</t>
  </si>
  <si>
    <t>Подпрограмма "Профилактика терроризма и экстремизма на территории МО МР "Печора"</t>
  </si>
  <si>
    <t>0840000000</t>
  </si>
  <si>
    <t>Муниципальная программа "Развитие агропромышленного и рыбохозяйственного комплексов МО МР "Печора"</t>
  </si>
  <si>
    <t>Подпрограмма "Развитие сельского хозяйства и рыбоводства на территории МО МР "Печора"</t>
  </si>
  <si>
    <t>0200000000</t>
  </si>
  <si>
    <t>0210000000</t>
  </si>
  <si>
    <t>Муниципальная программа "Развитие экономики МО МР "Печора"</t>
  </si>
  <si>
    <t>Подпрограмма "Развитие и поддержка малого и среднего предпринимательства в муниципальном районе "Печора"</t>
  </si>
  <si>
    <t>0100000000</t>
  </si>
  <si>
    <t>0130000000</t>
  </si>
  <si>
    <t>Подпрограмма "Устойчивое развитие сельских территорий МО МР "Печора"</t>
  </si>
  <si>
    <t>0220000000</t>
  </si>
  <si>
    <t>Подпрограмма "Улучшение состояния жилищно – коммунального комплекса на территории МО МР "Печора"</t>
  </si>
  <si>
    <t>0310000000</t>
  </si>
  <si>
    <t>Подпрограмма "Комплексное освоение и развитие территорий в целях жилищного строительства на территории МО МР "Печора"</t>
  </si>
  <si>
    <t>0320000000</t>
  </si>
  <si>
    <t>Муниципальная программа "Развитие физической культуры и спорта МО МР "Печора"</t>
  </si>
  <si>
    <t>0600000000</t>
  </si>
  <si>
    <t>Муниципальная программа "Развитие образования МО МР "Печора"</t>
  </si>
  <si>
    <t>Подпрограмма "Дети и молодежь МО МР "Печора"</t>
  </si>
  <si>
    <t>0400000000</t>
  </si>
  <si>
    <t>0430000000</t>
  </si>
  <si>
    <t>Подпрограмма "Социальная поддержка отдельных категорий граждан, развитие и укрепление института семьи на территории МО МР "Печора"</t>
  </si>
  <si>
    <t>0920000000</t>
  </si>
  <si>
    <t>Муниципальная программа "Развитие культуры и туризма на территории МО МР "Печора"</t>
  </si>
  <si>
    <t>0500000000</t>
  </si>
  <si>
    <t>Подпрограмма "Управление муниципальным имуществом МО МР "Печора"</t>
  </si>
  <si>
    <t>0720000000</t>
  </si>
  <si>
    <t>Подрограмма "Развитие системы дошкольного образования на территории МО МР "Печора"</t>
  </si>
  <si>
    <t>0410000000</t>
  </si>
  <si>
    <t>Подпрограмма "Развитие системы общего образования на территории МО МР "Печора"</t>
  </si>
  <si>
    <t>0420000000</t>
  </si>
  <si>
    <t>Подпрограмма "Оздоровление, отдых детей и трудоустройство подростков МО МР "Печора"</t>
  </si>
  <si>
    <t>0440000000</t>
  </si>
  <si>
    <t>Подпрограмма "Обеспечение создания условий для реализации муниципальной программы"</t>
  </si>
  <si>
    <t>0450000000</t>
  </si>
  <si>
    <t>Подпрограмма "Управление муниципальным финансами и муниципальным долгом МО МР "Печора"</t>
  </si>
  <si>
    <t>0710000000</t>
  </si>
  <si>
    <t>Информация по исполнению расходной части бюджета МО МР "Печора" за 2016 год</t>
  </si>
  <si>
    <t>к пояснительной записке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</si>
</sst>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5" x14ac:knownFonts="1">
    <font>
      <sz val="10"/>
      <name val="Arial"/>
    </font>
    <font>
      <sz val="8"/>
      <name val="Arial Cyr"/>
    </font>
    <font>
      <b/>
      <sz val="8"/>
      <name val="Arial Cy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0"/>
      <name val="Arial Cyr"/>
    </font>
    <font>
      <sz val="1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2" fillId="2" borderId="0" xfId="0" applyFont="1" applyFill="1"/>
    <xf numFmtId="49" fontId="1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5" fontId="1" fillId="2" borderId="1" xfId="0" applyNumberFormat="1" applyFont="1" applyFill="1" applyBorder="1" applyAlignment="1" applyProtection="1">
      <alignment horizontal="center" vertical="center" wrapText="1"/>
    </xf>
    <xf numFmtId="165" fontId="1" fillId="2" borderId="1" xfId="0" applyNumberFormat="1" applyFont="1" applyFill="1" applyBorder="1" applyAlignment="1" applyProtection="1">
      <alignment vertical="center" wrapText="1"/>
    </xf>
    <xf numFmtId="49" fontId="1" fillId="2" borderId="1" xfId="0" applyNumberFormat="1" applyFont="1" applyFill="1" applyBorder="1" applyAlignment="1" applyProtection="1">
      <alignment vertical="center" wrapText="1"/>
    </xf>
    <xf numFmtId="165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10" fillId="2" borderId="1" xfId="0" applyNumberFormat="1" applyFont="1" applyFill="1" applyBorder="1" applyAlignment="1" applyProtection="1">
      <alignment horizontal="left" vertical="center" wrapText="1"/>
    </xf>
    <xf numFmtId="164" fontId="0" fillId="2" borderId="0" xfId="0" applyNumberFormat="1" applyFill="1"/>
    <xf numFmtId="164" fontId="13" fillId="3" borderId="1" xfId="0" applyNumberFormat="1" applyFont="1" applyFill="1" applyBorder="1" applyAlignment="1" applyProtection="1">
      <alignment horizontal="right" vertical="center" wrapText="1"/>
    </xf>
    <xf numFmtId="164" fontId="13" fillId="2" borderId="1" xfId="0" applyNumberFormat="1" applyFont="1" applyFill="1" applyBorder="1" applyAlignment="1" applyProtection="1">
      <alignment horizontal="right" vertical="center" wrapText="1"/>
    </xf>
    <xf numFmtId="164" fontId="14" fillId="2" borderId="1" xfId="0" applyNumberFormat="1" applyFont="1" applyFill="1" applyBorder="1" applyAlignment="1" applyProtection="1">
      <alignment horizontal="right" vertical="center" wrapText="1"/>
    </xf>
    <xf numFmtId="164" fontId="13" fillId="2" borderId="1" xfId="0" applyNumberFormat="1" applyFont="1" applyFill="1" applyBorder="1" applyAlignment="1">
      <alignment horizontal="right" vertical="center" wrapText="1"/>
    </xf>
    <xf numFmtId="164" fontId="13" fillId="3" borderId="1" xfId="0" applyNumberFormat="1" applyFont="1" applyFill="1" applyBorder="1" applyAlignment="1" applyProtection="1">
      <alignment horizontal="right"/>
    </xf>
    <xf numFmtId="49" fontId="13" fillId="4" borderId="1" xfId="0" applyNumberFormat="1" applyFont="1" applyFill="1" applyBorder="1" applyAlignment="1" applyProtection="1">
      <alignment horizontal="center" vertical="center" wrapText="1"/>
    </xf>
    <xf numFmtId="164" fontId="13" fillId="4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Alignment="1"/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49" fontId="13" fillId="4" borderId="3" xfId="0" applyNumberFormat="1" applyFont="1" applyFill="1" applyBorder="1" applyAlignment="1" applyProtection="1">
      <alignment horizontal="center" vertical="center" wrapText="1"/>
    </xf>
    <xf numFmtId="49" fontId="13" fillId="4" borderId="2" xfId="0" applyNumberFormat="1" applyFont="1" applyFill="1" applyBorder="1" applyAlignment="1" applyProtection="1">
      <alignment horizontal="center" vertical="center" wrapText="1"/>
    </xf>
    <xf numFmtId="49" fontId="13" fillId="4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13" fillId="4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363"/>
  <sheetViews>
    <sheetView showGridLines="0" tabSelected="1" topLeftCell="A22" zoomScaleNormal="100" zoomScaleSheetLayoutView="100" workbookViewId="0">
      <selection activeCell="H1" sqref="H1:M1048576"/>
    </sheetView>
  </sheetViews>
  <sheetFormatPr defaultRowHeight="12.75" customHeight="1" outlineLevelRow="7" x14ac:dyDescent="0.2"/>
  <cols>
    <col min="1" max="1" width="8.42578125" style="5" customWidth="1"/>
    <col min="2" max="2" width="8.140625" style="5" customWidth="1"/>
    <col min="3" max="3" width="11.5703125" style="5" customWidth="1"/>
    <col min="4" max="4" width="45.85546875" style="5" customWidth="1"/>
    <col min="5" max="6" width="15.42578125" style="5" customWidth="1"/>
    <col min="7" max="7" width="10.42578125" style="5" customWidth="1"/>
    <col min="8" max="8" width="9.140625" style="5" customWidth="1"/>
    <col min="9" max="16384" width="9.140625" style="5"/>
  </cols>
  <sheetData>
    <row r="1" spans="1:7" ht="13.5" customHeight="1" x14ac:dyDescent="0.2">
      <c r="D1" s="6"/>
      <c r="E1" s="37" t="s">
        <v>393</v>
      </c>
      <c r="F1" s="37"/>
      <c r="G1" s="37"/>
    </row>
    <row r="2" spans="1:7" ht="15" x14ac:dyDescent="0.25">
      <c r="A2" s="7"/>
      <c r="B2" s="8"/>
      <c r="C2" s="8"/>
      <c r="D2" s="8"/>
      <c r="E2" s="28"/>
      <c r="F2" s="38" t="s">
        <v>461</v>
      </c>
      <c r="G2" s="38"/>
    </row>
    <row r="3" spans="1:7" ht="14.25" x14ac:dyDescent="0.2">
      <c r="A3" s="7"/>
      <c r="B3" s="8"/>
      <c r="C3" s="8"/>
      <c r="D3" s="8"/>
      <c r="E3" s="8"/>
      <c r="F3" s="8"/>
    </row>
    <row r="4" spans="1:7" ht="15.75" x14ac:dyDescent="0.25">
      <c r="A4" s="30" t="s">
        <v>460</v>
      </c>
      <c r="B4" s="31"/>
      <c r="C4" s="31"/>
      <c r="D4" s="31"/>
      <c r="E4" s="31"/>
      <c r="F4" s="31"/>
    </row>
    <row r="5" spans="1:7" ht="13.35" customHeight="1" x14ac:dyDescent="0.2">
      <c r="A5" s="32"/>
      <c r="B5" s="33"/>
      <c r="C5" s="33"/>
      <c r="D5" s="33"/>
      <c r="E5" s="33"/>
    </row>
    <row r="6" spans="1:7" x14ac:dyDescent="0.2">
      <c r="A6" s="9" t="s">
        <v>394</v>
      </c>
      <c r="B6" s="9"/>
      <c r="C6" s="9"/>
      <c r="D6" s="10"/>
      <c r="E6" s="9"/>
      <c r="F6" s="9"/>
    </row>
    <row r="7" spans="1:7" ht="21" x14ac:dyDescent="0.2">
      <c r="A7" s="11" t="s">
        <v>1</v>
      </c>
      <c r="B7" s="11" t="s">
        <v>2</v>
      </c>
      <c r="C7" s="11" t="s">
        <v>3</v>
      </c>
      <c r="D7" s="11" t="s">
        <v>4</v>
      </c>
      <c r="E7" s="11" t="s">
        <v>395</v>
      </c>
      <c r="F7" s="11" t="s">
        <v>396</v>
      </c>
      <c r="G7" s="11" t="s">
        <v>397</v>
      </c>
    </row>
    <row r="8" spans="1:7" x14ac:dyDescent="0.2">
      <c r="A8" s="11"/>
      <c r="B8" s="11"/>
      <c r="C8" s="11"/>
      <c r="D8" s="11"/>
      <c r="E8" s="11"/>
      <c r="F8" s="11"/>
      <c r="G8" s="11"/>
    </row>
    <row r="9" spans="1:7" x14ac:dyDescent="0.2">
      <c r="A9" s="26" t="s">
        <v>5</v>
      </c>
      <c r="B9" s="34" t="s">
        <v>6</v>
      </c>
      <c r="C9" s="35"/>
      <c r="D9" s="36"/>
      <c r="E9" s="27">
        <f>E10</f>
        <v>4100</v>
      </c>
      <c r="F9" s="27">
        <f>F10</f>
        <v>3453.5999999999995</v>
      </c>
      <c r="G9" s="27">
        <f>F9/E9*100</f>
        <v>84.234146341463401</v>
      </c>
    </row>
    <row r="10" spans="1:7" outlineLevel="1" x14ac:dyDescent="0.2">
      <c r="A10" s="3" t="s">
        <v>5</v>
      </c>
      <c r="B10" s="3" t="s">
        <v>7</v>
      </c>
      <c r="C10" s="29" t="s">
        <v>8</v>
      </c>
      <c r="D10" s="29"/>
      <c r="E10" s="22">
        <f>E11+E14</f>
        <v>4100</v>
      </c>
      <c r="F10" s="22">
        <f>F11+F14</f>
        <v>3453.5999999999995</v>
      </c>
      <c r="G10" s="22">
        <f t="shared" ref="G10:G95" si="0">F10/E10*100</f>
        <v>84.234146341463401</v>
      </c>
    </row>
    <row r="11" spans="1:7" ht="19.5" customHeight="1" outlineLevel="2" x14ac:dyDescent="0.2">
      <c r="A11" s="3" t="s">
        <v>5</v>
      </c>
      <c r="B11" s="3" t="s">
        <v>9</v>
      </c>
      <c r="C11" s="29" t="s">
        <v>10</v>
      </c>
      <c r="D11" s="29"/>
      <c r="E11" s="22">
        <f>E12</f>
        <v>600</v>
      </c>
      <c r="F11" s="22">
        <f>F12</f>
        <v>538.70000000000005</v>
      </c>
      <c r="G11" s="22">
        <f t="shared" si="0"/>
        <v>89.783333333333331</v>
      </c>
    </row>
    <row r="12" spans="1:7" outlineLevel="3" x14ac:dyDescent="0.2">
      <c r="A12" s="3" t="s">
        <v>5</v>
      </c>
      <c r="B12" s="3" t="s">
        <v>9</v>
      </c>
      <c r="C12" s="3" t="s">
        <v>11</v>
      </c>
      <c r="D12" s="3" t="s">
        <v>12</v>
      </c>
      <c r="E12" s="22">
        <f>E13</f>
        <v>600</v>
      </c>
      <c r="F12" s="22">
        <f>F13</f>
        <v>538.70000000000005</v>
      </c>
      <c r="G12" s="22">
        <f t="shared" si="0"/>
        <v>89.783333333333331</v>
      </c>
    </row>
    <row r="13" spans="1:7" ht="33.75" outlineLevel="4" x14ac:dyDescent="0.2">
      <c r="A13" s="4" t="s">
        <v>5</v>
      </c>
      <c r="B13" s="4" t="s">
        <v>9</v>
      </c>
      <c r="C13" s="4" t="s">
        <v>13</v>
      </c>
      <c r="D13" s="4" t="s">
        <v>14</v>
      </c>
      <c r="E13" s="23">
        <v>600</v>
      </c>
      <c r="F13" s="23">
        <v>538.70000000000005</v>
      </c>
      <c r="G13" s="23">
        <f t="shared" si="0"/>
        <v>89.783333333333331</v>
      </c>
    </row>
    <row r="14" spans="1:7" ht="22.5" customHeight="1" outlineLevel="2" x14ac:dyDescent="0.2">
      <c r="A14" s="3" t="s">
        <v>5</v>
      </c>
      <c r="B14" s="3" t="s">
        <v>15</v>
      </c>
      <c r="C14" s="29" t="s">
        <v>16</v>
      </c>
      <c r="D14" s="29"/>
      <c r="E14" s="22">
        <f>E15</f>
        <v>3500</v>
      </c>
      <c r="F14" s="22">
        <f>F15</f>
        <v>2914.8999999999996</v>
      </c>
      <c r="G14" s="22">
        <f t="shared" si="0"/>
        <v>83.282857142857139</v>
      </c>
    </row>
    <row r="15" spans="1:7" outlineLevel="3" x14ac:dyDescent="0.2">
      <c r="A15" s="3" t="s">
        <v>5</v>
      </c>
      <c r="B15" s="3" t="s">
        <v>15</v>
      </c>
      <c r="C15" s="3" t="s">
        <v>11</v>
      </c>
      <c r="D15" s="3" t="s">
        <v>12</v>
      </c>
      <c r="E15" s="22">
        <f>E16+E17</f>
        <v>3500</v>
      </c>
      <c r="F15" s="22">
        <f>F16+F17</f>
        <v>2914.8999999999996</v>
      </c>
      <c r="G15" s="22">
        <f>F15/E15*100</f>
        <v>83.282857142857139</v>
      </c>
    </row>
    <row r="16" spans="1:7" ht="22.5" outlineLevel="7" x14ac:dyDescent="0.2">
      <c r="A16" s="12" t="s">
        <v>5</v>
      </c>
      <c r="B16" s="12" t="s">
        <v>15</v>
      </c>
      <c r="C16" s="12" t="s">
        <v>17</v>
      </c>
      <c r="D16" s="12" t="s">
        <v>18</v>
      </c>
      <c r="E16" s="23">
        <v>1407.4</v>
      </c>
      <c r="F16" s="23">
        <v>1400.3</v>
      </c>
      <c r="G16" s="23">
        <f t="shared" si="0"/>
        <v>99.495523660650832</v>
      </c>
    </row>
    <row r="17" spans="1:10" ht="22.5" outlineLevel="4" x14ac:dyDescent="0.2">
      <c r="A17" s="4" t="s">
        <v>5</v>
      </c>
      <c r="B17" s="4" t="s">
        <v>15</v>
      </c>
      <c r="C17" s="4" t="s">
        <v>19</v>
      </c>
      <c r="D17" s="4" t="s">
        <v>20</v>
      </c>
      <c r="E17" s="23">
        <v>2092.6</v>
      </c>
      <c r="F17" s="23">
        <v>1514.6</v>
      </c>
      <c r="G17" s="23">
        <f t="shared" si="0"/>
        <v>72.37885883589793</v>
      </c>
    </row>
    <row r="18" spans="1:10" x14ac:dyDescent="0.2">
      <c r="A18" s="26" t="s">
        <v>21</v>
      </c>
      <c r="B18" s="40" t="s">
        <v>22</v>
      </c>
      <c r="C18" s="40"/>
      <c r="D18" s="40"/>
      <c r="E18" s="27">
        <f>E19+E69+E94+E138+E181+E193+E198+E219</f>
        <v>785769.79999999993</v>
      </c>
      <c r="F18" s="27">
        <f>F19+F69+F94+F138+F181+F193+F198+F219</f>
        <v>614467.4</v>
      </c>
      <c r="G18" s="27">
        <f t="shared" si="0"/>
        <v>78.199416673941926</v>
      </c>
    </row>
    <row r="19" spans="1:10" outlineLevel="1" x14ac:dyDescent="0.2">
      <c r="A19" s="3" t="s">
        <v>21</v>
      </c>
      <c r="B19" s="3" t="s">
        <v>7</v>
      </c>
      <c r="C19" s="29" t="s">
        <v>8</v>
      </c>
      <c r="D19" s="29"/>
      <c r="E19" s="22">
        <f>E20+E46+E49</f>
        <v>128827.79999999999</v>
      </c>
      <c r="F19" s="22">
        <f>F20+F46+F49</f>
        <v>124478.00000000001</v>
      </c>
      <c r="G19" s="22">
        <f t="shared" si="0"/>
        <v>96.623554853843672</v>
      </c>
    </row>
    <row r="20" spans="1:10" ht="22.5" customHeight="1" outlineLevel="2" x14ac:dyDescent="0.2">
      <c r="A20" s="3" t="s">
        <v>21</v>
      </c>
      <c r="B20" s="3" t="s">
        <v>23</v>
      </c>
      <c r="C20" s="29" t="s">
        <v>24</v>
      </c>
      <c r="D20" s="29"/>
      <c r="E20" s="22">
        <f>E21+E24+E37+E41</f>
        <v>91196.3</v>
      </c>
      <c r="F20" s="22">
        <f>F21+F24+F37+F41</f>
        <v>87326.6</v>
      </c>
      <c r="G20" s="22">
        <f t="shared" si="0"/>
        <v>95.756735744761585</v>
      </c>
    </row>
    <row r="21" spans="1:10" s="1" customFormat="1" ht="33.75" outlineLevel="3" x14ac:dyDescent="0.2">
      <c r="A21" s="2" t="s">
        <v>21</v>
      </c>
      <c r="B21" s="2" t="s">
        <v>23</v>
      </c>
      <c r="C21" s="2" t="s">
        <v>135</v>
      </c>
      <c r="D21" s="2" t="s">
        <v>136</v>
      </c>
      <c r="E21" s="24">
        <f>E22</f>
        <v>150</v>
      </c>
      <c r="F21" s="24">
        <f>F22</f>
        <v>149.9</v>
      </c>
      <c r="G21" s="24">
        <f t="shared" si="0"/>
        <v>99.933333333333337</v>
      </c>
    </row>
    <row r="22" spans="1:10" s="1" customFormat="1" ht="33.75" outlineLevel="4" x14ac:dyDescent="0.2">
      <c r="A22" s="2" t="s">
        <v>21</v>
      </c>
      <c r="B22" s="2" t="s">
        <v>23</v>
      </c>
      <c r="C22" s="2" t="s">
        <v>401</v>
      </c>
      <c r="D22" s="2" t="s">
        <v>398</v>
      </c>
      <c r="E22" s="24">
        <f>E23</f>
        <v>150</v>
      </c>
      <c r="F22" s="24">
        <f>F23</f>
        <v>149.9</v>
      </c>
      <c r="G22" s="24">
        <f t="shared" si="0"/>
        <v>99.933333333333337</v>
      </c>
    </row>
    <row r="23" spans="1:10" ht="22.5" outlineLevel="7" x14ac:dyDescent="0.2">
      <c r="A23" s="12" t="s">
        <v>21</v>
      </c>
      <c r="B23" s="12" t="s">
        <v>23</v>
      </c>
      <c r="C23" s="12" t="s">
        <v>25</v>
      </c>
      <c r="D23" s="12" t="s">
        <v>26</v>
      </c>
      <c r="E23" s="23">
        <v>150</v>
      </c>
      <c r="F23" s="23">
        <v>149.9</v>
      </c>
      <c r="G23" s="23">
        <f t="shared" si="0"/>
        <v>99.933333333333337</v>
      </c>
    </row>
    <row r="24" spans="1:10" s="1" customFormat="1" ht="22.5" outlineLevel="3" x14ac:dyDescent="0.2">
      <c r="A24" s="2" t="s">
        <v>21</v>
      </c>
      <c r="B24" s="2" t="s">
        <v>23</v>
      </c>
      <c r="C24" s="2" t="s">
        <v>402</v>
      </c>
      <c r="D24" s="2" t="s">
        <v>399</v>
      </c>
      <c r="E24" s="24">
        <f>E25+E33</f>
        <v>90638.3</v>
      </c>
      <c r="F24" s="24">
        <f>F25+F33</f>
        <v>86798.5</v>
      </c>
      <c r="G24" s="24">
        <f t="shared" si="0"/>
        <v>95.763601038413114</v>
      </c>
    </row>
    <row r="25" spans="1:10" s="1" customFormat="1" ht="22.5" outlineLevel="4" x14ac:dyDescent="0.2">
      <c r="A25" s="2" t="s">
        <v>21</v>
      </c>
      <c r="B25" s="2" t="s">
        <v>23</v>
      </c>
      <c r="C25" s="2" t="s">
        <v>403</v>
      </c>
      <c r="D25" s="2" t="s">
        <v>400</v>
      </c>
      <c r="E25" s="24">
        <f>E26+E27+E28+E29+E30+E31+E32</f>
        <v>89848.3</v>
      </c>
      <c r="F25" s="24">
        <f>F26+F27+F28+F29+F30+F31+F32</f>
        <v>86206.3</v>
      </c>
      <c r="G25" s="24">
        <f t="shared" si="0"/>
        <v>95.946500935465679</v>
      </c>
    </row>
    <row r="26" spans="1:10" ht="22.5" outlineLevel="7" x14ac:dyDescent="0.2">
      <c r="A26" s="12" t="s">
        <v>21</v>
      </c>
      <c r="B26" s="12" t="s">
        <v>23</v>
      </c>
      <c r="C26" s="12" t="s">
        <v>27</v>
      </c>
      <c r="D26" s="12" t="s">
        <v>28</v>
      </c>
      <c r="E26" s="23">
        <v>200</v>
      </c>
      <c r="F26" s="23">
        <v>21.2</v>
      </c>
      <c r="G26" s="23">
        <f t="shared" si="0"/>
        <v>10.6</v>
      </c>
    </row>
    <row r="27" spans="1:10" ht="22.5" outlineLevel="7" x14ac:dyDescent="0.2">
      <c r="A27" s="12" t="s">
        <v>21</v>
      </c>
      <c r="B27" s="12" t="s">
        <v>23</v>
      </c>
      <c r="C27" s="12" t="s">
        <v>29</v>
      </c>
      <c r="D27" s="12" t="s">
        <v>20</v>
      </c>
      <c r="E27" s="23">
        <v>88833.1</v>
      </c>
      <c r="F27" s="23">
        <v>85428.800000000003</v>
      </c>
      <c r="G27" s="23">
        <f t="shared" si="0"/>
        <v>96.167757288668298</v>
      </c>
    </row>
    <row r="28" spans="1:10" ht="78.75" outlineLevel="7" x14ac:dyDescent="0.2">
      <c r="A28" s="12" t="s">
        <v>21</v>
      </c>
      <c r="B28" s="12" t="s">
        <v>23</v>
      </c>
      <c r="C28" s="12" t="s">
        <v>30</v>
      </c>
      <c r="D28" s="13" t="s">
        <v>31</v>
      </c>
      <c r="E28" s="23">
        <v>39</v>
      </c>
      <c r="F28" s="23">
        <v>39</v>
      </c>
      <c r="G28" s="23">
        <f t="shared" si="0"/>
        <v>100</v>
      </c>
      <c r="J28" s="20"/>
    </row>
    <row r="29" spans="1:10" ht="135" outlineLevel="7" x14ac:dyDescent="0.2">
      <c r="A29" s="12" t="s">
        <v>21</v>
      </c>
      <c r="B29" s="12" t="s">
        <v>23</v>
      </c>
      <c r="C29" s="12" t="s">
        <v>32</v>
      </c>
      <c r="D29" s="14" t="s">
        <v>33</v>
      </c>
      <c r="E29" s="23">
        <v>86.1</v>
      </c>
      <c r="F29" s="23">
        <v>86.1</v>
      </c>
      <c r="G29" s="23">
        <f t="shared" si="0"/>
        <v>100</v>
      </c>
    </row>
    <row r="30" spans="1:10" ht="56.25" outlineLevel="7" x14ac:dyDescent="0.2">
      <c r="A30" s="12" t="s">
        <v>21</v>
      </c>
      <c r="B30" s="12" t="s">
        <v>23</v>
      </c>
      <c r="C30" s="12" t="s">
        <v>34</v>
      </c>
      <c r="D30" s="15" t="s">
        <v>35</v>
      </c>
      <c r="E30" s="23">
        <v>58.9</v>
      </c>
      <c r="F30" s="23">
        <v>58.9</v>
      </c>
      <c r="G30" s="23">
        <f t="shared" si="0"/>
        <v>100</v>
      </c>
    </row>
    <row r="31" spans="1:10" ht="135" outlineLevel="7" x14ac:dyDescent="0.2">
      <c r="A31" s="12" t="s">
        <v>21</v>
      </c>
      <c r="B31" s="12" t="s">
        <v>23</v>
      </c>
      <c r="C31" s="12" t="s">
        <v>36</v>
      </c>
      <c r="D31" s="16" t="s">
        <v>37</v>
      </c>
      <c r="E31" s="23">
        <v>572.29999999999995</v>
      </c>
      <c r="F31" s="23">
        <v>572.29999999999995</v>
      </c>
      <c r="G31" s="23">
        <f t="shared" si="0"/>
        <v>100</v>
      </c>
    </row>
    <row r="32" spans="1:10" ht="56.25" outlineLevel="7" x14ac:dyDescent="0.2">
      <c r="A32" s="12" t="s">
        <v>21</v>
      </c>
      <c r="B32" s="12" t="s">
        <v>23</v>
      </c>
      <c r="C32" s="12" t="s">
        <v>38</v>
      </c>
      <c r="D32" s="17" t="s">
        <v>39</v>
      </c>
      <c r="E32" s="23">
        <v>58.9</v>
      </c>
      <c r="F32" s="23">
        <v>0</v>
      </c>
      <c r="G32" s="23">
        <f t="shared" si="0"/>
        <v>0</v>
      </c>
    </row>
    <row r="33" spans="1:11" s="1" customFormat="1" outlineLevel="4" x14ac:dyDescent="0.2">
      <c r="A33" s="2" t="s">
        <v>21</v>
      </c>
      <c r="B33" s="2" t="s">
        <v>23</v>
      </c>
      <c r="C33" s="2" t="s">
        <v>409</v>
      </c>
      <c r="D33" s="2" t="s">
        <v>404</v>
      </c>
      <c r="E33" s="24">
        <f>E35+E34+E36</f>
        <v>790</v>
      </c>
      <c r="F33" s="24">
        <f>F35+F34+F36</f>
        <v>592.20000000000005</v>
      </c>
      <c r="G33" s="24">
        <f t="shared" si="0"/>
        <v>74.962025316455708</v>
      </c>
    </row>
    <row r="34" spans="1:11" ht="33.75" outlineLevel="7" x14ac:dyDescent="0.2">
      <c r="A34" s="12" t="s">
        <v>21</v>
      </c>
      <c r="B34" s="12" t="s">
        <v>23</v>
      </c>
      <c r="C34" s="12" t="s">
        <v>40</v>
      </c>
      <c r="D34" s="17" t="s">
        <v>41</v>
      </c>
      <c r="E34" s="23">
        <v>30</v>
      </c>
      <c r="F34" s="23">
        <v>0</v>
      </c>
      <c r="G34" s="23">
        <f t="shared" si="0"/>
        <v>0</v>
      </c>
    </row>
    <row r="35" spans="1:11" ht="56.25" outlineLevel="7" x14ac:dyDescent="0.2">
      <c r="A35" s="12" t="s">
        <v>21</v>
      </c>
      <c r="B35" s="12" t="s">
        <v>23</v>
      </c>
      <c r="C35" s="12" t="s">
        <v>42</v>
      </c>
      <c r="D35" s="17" t="s">
        <v>43</v>
      </c>
      <c r="E35" s="23">
        <v>500</v>
      </c>
      <c r="F35" s="23">
        <v>435.2</v>
      </c>
      <c r="G35" s="23">
        <f t="shared" si="0"/>
        <v>87.039999999999992</v>
      </c>
      <c r="J35" s="20"/>
      <c r="K35" s="20"/>
    </row>
    <row r="36" spans="1:11" outlineLevel="7" x14ac:dyDescent="0.2">
      <c r="A36" s="12" t="s">
        <v>21</v>
      </c>
      <c r="B36" s="12" t="s">
        <v>23</v>
      </c>
      <c r="C36" s="12" t="s">
        <v>44</v>
      </c>
      <c r="D36" s="17" t="s">
        <v>45</v>
      </c>
      <c r="E36" s="23">
        <v>260</v>
      </c>
      <c r="F36" s="23">
        <v>157</v>
      </c>
      <c r="G36" s="22">
        <f t="shared" si="0"/>
        <v>60.38461538461538</v>
      </c>
    </row>
    <row r="37" spans="1:11" s="1" customFormat="1" ht="22.5" outlineLevel="3" x14ac:dyDescent="0.2">
      <c r="A37" s="2" t="s">
        <v>21</v>
      </c>
      <c r="B37" s="2" t="s">
        <v>23</v>
      </c>
      <c r="C37" s="2" t="s">
        <v>407</v>
      </c>
      <c r="D37" s="2" t="s">
        <v>405</v>
      </c>
      <c r="E37" s="24">
        <f>E38</f>
        <v>50</v>
      </c>
      <c r="F37" s="24">
        <f>F38</f>
        <v>26.1</v>
      </c>
      <c r="G37" s="24">
        <f t="shared" si="0"/>
        <v>52.2</v>
      </c>
    </row>
    <row r="38" spans="1:11" s="1" customFormat="1" ht="22.5" outlineLevel="4" x14ac:dyDescent="0.2">
      <c r="A38" s="2" t="s">
        <v>21</v>
      </c>
      <c r="B38" s="2" t="s">
        <v>23</v>
      </c>
      <c r="C38" s="2" t="s">
        <v>408</v>
      </c>
      <c r="D38" s="2" t="s">
        <v>406</v>
      </c>
      <c r="E38" s="24">
        <f>E40+E39</f>
        <v>50</v>
      </c>
      <c r="F38" s="24">
        <f>F40+F39</f>
        <v>26.1</v>
      </c>
      <c r="G38" s="24">
        <f t="shared" si="0"/>
        <v>52.2</v>
      </c>
    </row>
    <row r="39" spans="1:11" ht="45" outlineLevel="7" x14ac:dyDescent="0.2">
      <c r="A39" s="12" t="s">
        <v>21</v>
      </c>
      <c r="B39" s="12" t="s">
        <v>23</v>
      </c>
      <c r="C39" s="12" t="s">
        <v>46</v>
      </c>
      <c r="D39" s="17" t="s">
        <v>47</v>
      </c>
      <c r="E39" s="23">
        <v>17</v>
      </c>
      <c r="F39" s="23">
        <v>0</v>
      </c>
      <c r="G39" s="23">
        <f t="shared" si="0"/>
        <v>0</v>
      </c>
    </row>
    <row r="40" spans="1:11" ht="22.5" outlineLevel="7" x14ac:dyDescent="0.2">
      <c r="A40" s="12" t="s">
        <v>21</v>
      </c>
      <c r="B40" s="12" t="s">
        <v>23</v>
      </c>
      <c r="C40" s="12" t="s">
        <v>48</v>
      </c>
      <c r="D40" s="17" t="s">
        <v>49</v>
      </c>
      <c r="E40" s="23">
        <v>33</v>
      </c>
      <c r="F40" s="23">
        <v>26.1</v>
      </c>
      <c r="G40" s="23">
        <f t="shared" si="0"/>
        <v>79.090909090909093</v>
      </c>
    </row>
    <row r="41" spans="1:11" outlineLevel="3" x14ac:dyDescent="0.2">
      <c r="A41" s="3" t="s">
        <v>21</v>
      </c>
      <c r="B41" s="3" t="s">
        <v>23</v>
      </c>
      <c r="C41" s="3" t="s">
        <v>11</v>
      </c>
      <c r="D41" s="18" t="s">
        <v>12</v>
      </c>
      <c r="E41" s="22">
        <f>E42+E43+E44+E45</f>
        <v>358</v>
      </c>
      <c r="F41" s="22">
        <f>F42+F43+F44+F45</f>
        <v>352.09999999999997</v>
      </c>
      <c r="G41" s="22">
        <f t="shared" si="0"/>
        <v>98.351955307262557</v>
      </c>
    </row>
    <row r="42" spans="1:11" ht="56.25" outlineLevel="7" x14ac:dyDescent="0.2">
      <c r="A42" s="12" t="s">
        <v>21</v>
      </c>
      <c r="B42" s="12" t="s">
        <v>23</v>
      </c>
      <c r="C42" s="12" t="s">
        <v>50</v>
      </c>
      <c r="D42" s="17" t="s">
        <v>51</v>
      </c>
      <c r="E42" s="23">
        <v>7.9</v>
      </c>
      <c r="F42" s="23">
        <v>7.9</v>
      </c>
      <c r="G42" s="23">
        <f t="shared" si="0"/>
        <v>100</v>
      </c>
    </row>
    <row r="43" spans="1:11" ht="56.25" outlineLevel="7" x14ac:dyDescent="0.2">
      <c r="A43" s="12" t="s">
        <v>21</v>
      </c>
      <c r="B43" s="12" t="s">
        <v>23</v>
      </c>
      <c r="C43" s="12" t="s">
        <v>52</v>
      </c>
      <c r="D43" s="17" t="s">
        <v>53</v>
      </c>
      <c r="E43" s="23">
        <v>7.3</v>
      </c>
      <c r="F43" s="23">
        <v>7.3</v>
      </c>
      <c r="G43" s="23">
        <f t="shared" si="0"/>
        <v>100</v>
      </c>
    </row>
    <row r="44" spans="1:11" ht="258.75" outlineLevel="7" x14ac:dyDescent="0.2">
      <c r="A44" s="12" t="s">
        <v>21</v>
      </c>
      <c r="B44" s="12" t="s">
        <v>23</v>
      </c>
      <c r="C44" s="12" t="s">
        <v>54</v>
      </c>
      <c r="D44" s="14" t="s">
        <v>55</v>
      </c>
      <c r="E44" s="23">
        <v>5.9</v>
      </c>
      <c r="F44" s="23">
        <v>0</v>
      </c>
      <c r="G44" s="23">
        <f t="shared" si="0"/>
        <v>0</v>
      </c>
    </row>
    <row r="45" spans="1:11" ht="33.75" outlineLevel="7" x14ac:dyDescent="0.2">
      <c r="A45" s="12" t="s">
        <v>21</v>
      </c>
      <c r="B45" s="12" t="s">
        <v>23</v>
      </c>
      <c r="C45" s="12" t="s">
        <v>56</v>
      </c>
      <c r="D45" s="15" t="s">
        <v>57</v>
      </c>
      <c r="E45" s="23">
        <v>336.9</v>
      </c>
      <c r="F45" s="23">
        <v>336.9</v>
      </c>
      <c r="G45" s="23">
        <f t="shared" si="0"/>
        <v>100</v>
      </c>
    </row>
    <row r="46" spans="1:11" outlineLevel="2" x14ac:dyDescent="0.2">
      <c r="A46" s="3" t="s">
        <v>21</v>
      </c>
      <c r="B46" s="3" t="s">
        <v>58</v>
      </c>
      <c r="C46" s="39" t="s">
        <v>59</v>
      </c>
      <c r="D46" s="39"/>
      <c r="E46" s="22">
        <f>E47</f>
        <v>63.4</v>
      </c>
      <c r="F46" s="22">
        <f>F47</f>
        <v>50.1</v>
      </c>
      <c r="G46" s="22">
        <f t="shared" si="0"/>
        <v>79.022082018927449</v>
      </c>
    </row>
    <row r="47" spans="1:11" outlineLevel="3" x14ac:dyDescent="0.2">
      <c r="A47" s="3" t="s">
        <v>21</v>
      </c>
      <c r="B47" s="3" t="s">
        <v>58</v>
      </c>
      <c r="C47" s="3" t="s">
        <v>11</v>
      </c>
      <c r="D47" s="18" t="s">
        <v>12</v>
      </c>
      <c r="E47" s="22">
        <f>E48</f>
        <v>63.4</v>
      </c>
      <c r="F47" s="22">
        <f>F48</f>
        <v>50.1</v>
      </c>
      <c r="G47" s="22">
        <f t="shared" si="0"/>
        <v>79.022082018927449</v>
      </c>
    </row>
    <row r="48" spans="1:11" outlineLevel="4" x14ac:dyDescent="0.2">
      <c r="A48" s="4" t="s">
        <v>21</v>
      </c>
      <c r="B48" s="4" t="s">
        <v>58</v>
      </c>
      <c r="C48" s="4" t="s">
        <v>60</v>
      </c>
      <c r="D48" s="19" t="s">
        <v>61</v>
      </c>
      <c r="E48" s="23">
        <v>63.4</v>
      </c>
      <c r="F48" s="23">
        <v>50.1</v>
      </c>
      <c r="G48" s="23">
        <f t="shared" si="0"/>
        <v>79.022082018927449</v>
      </c>
    </row>
    <row r="49" spans="1:7" outlineLevel="2" x14ac:dyDescent="0.2">
      <c r="A49" s="3" t="s">
        <v>21</v>
      </c>
      <c r="B49" s="3" t="s">
        <v>62</v>
      </c>
      <c r="C49" s="39" t="s">
        <v>63</v>
      </c>
      <c r="D49" s="39"/>
      <c r="E49" s="22">
        <f>E50+E53+E58+E61+E66</f>
        <v>37568.1</v>
      </c>
      <c r="F49" s="22">
        <f>F50+F53+F58+F61+F66</f>
        <v>37101.300000000003</v>
      </c>
      <c r="G49" s="22">
        <f t="shared" si="0"/>
        <v>98.75745645907034</v>
      </c>
    </row>
    <row r="50" spans="1:7" s="1" customFormat="1" ht="33.75" outlineLevel="3" x14ac:dyDescent="0.2">
      <c r="A50" s="2" t="s">
        <v>21</v>
      </c>
      <c r="B50" s="2" t="s">
        <v>62</v>
      </c>
      <c r="C50" s="2" t="s">
        <v>135</v>
      </c>
      <c r="D50" s="2" t="s">
        <v>136</v>
      </c>
      <c r="E50" s="24">
        <f>E51</f>
        <v>100</v>
      </c>
      <c r="F50" s="24">
        <f>F51</f>
        <v>53.1</v>
      </c>
      <c r="G50" s="24">
        <f t="shared" ref="G50:G51" si="1">F50/E50*100</f>
        <v>53.1</v>
      </c>
    </row>
    <row r="51" spans="1:7" s="1" customFormat="1" ht="33.75" outlineLevel="4" x14ac:dyDescent="0.2">
      <c r="A51" s="2" t="s">
        <v>21</v>
      </c>
      <c r="B51" s="2" t="s">
        <v>62</v>
      </c>
      <c r="C51" s="2" t="s">
        <v>401</v>
      </c>
      <c r="D51" s="2" t="s">
        <v>398</v>
      </c>
      <c r="E51" s="24">
        <f>E52</f>
        <v>100</v>
      </c>
      <c r="F51" s="24">
        <f>F52</f>
        <v>53.1</v>
      </c>
      <c r="G51" s="24">
        <f t="shared" si="1"/>
        <v>53.1</v>
      </c>
    </row>
    <row r="52" spans="1:7" ht="22.5" outlineLevel="7" x14ac:dyDescent="0.2">
      <c r="A52" s="12" t="s">
        <v>21</v>
      </c>
      <c r="B52" s="12" t="s">
        <v>62</v>
      </c>
      <c r="C52" s="12" t="s">
        <v>64</v>
      </c>
      <c r="D52" s="17" t="s">
        <v>65</v>
      </c>
      <c r="E52" s="23">
        <v>100</v>
      </c>
      <c r="F52" s="23">
        <v>53.1</v>
      </c>
      <c r="G52" s="23">
        <f t="shared" si="0"/>
        <v>53.1</v>
      </c>
    </row>
    <row r="53" spans="1:7" s="1" customFormat="1" ht="22.5" outlineLevel="3" x14ac:dyDescent="0.2">
      <c r="A53" s="2" t="s">
        <v>21</v>
      </c>
      <c r="B53" s="2" t="s">
        <v>62</v>
      </c>
      <c r="C53" s="2" t="s">
        <v>402</v>
      </c>
      <c r="D53" s="2" t="s">
        <v>399</v>
      </c>
      <c r="E53" s="24">
        <f>E54+E56</f>
        <v>7555</v>
      </c>
      <c r="F53" s="24">
        <f>F54+F56</f>
        <v>7348</v>
      </c>
      <c r="G53" s="24">
        <f t="shared" ref="G53:G54" si="2">F53/E53*100</f>
        <v>97.26009265387161</v>
      </c>
    </row>
    <row r="54" spans="1:7" s="1" customFormat="1" ht="22.5" outlineLevel="4" x14ac:dyDescent="0.2">
      <c r="A54" s="2" t="s">
        <v>21</v>
      </c>
      <c r="B54" s="2" t="s">
        <v>62</v>
      </c>
      <c r="C54" s="2" t="s">
        <v>403</v>
      </c>
      <c r="D54" s="2" t="s">
        <v>400</v>
      </c>
      <c r="E54" s="24">
        <f>E55</f>
        <v>1395</v>
      </c>
      <c r="F54" s="24">
        <f>F55</f>
        <v>1287.3</v>
      </c>
      <c r="G54" s="24">
        <f t="shared" si="2"/>
        <v>92.279569892473106</v>
      </c>
    </row>
    <row r="55" spans="1:7" ht="22.5" outlineLevel="7" x14ac:dyDescent="0.2">
      <c r="A55" s="12" t="s">
        <v>21</v>
      </c>
      <c r="B55" s="12" t="s">
        <v>62</v>
      </c>
      <c r="C55" s="12" t="s">
        <v>66</v>
      </c>
      <c r="D55" s="17" t="s">
        <v>67</v>
      </c>
      <c r="E55" s="23">
        <v>1395</v>
      </c>
      <c r="F55" s="23">
        <v>1287.3</v>
      </c>
      <c r="G55" s="23">
        <f t="shared" si="0"/>
        <v>92.279569892473106</v>
      </c>
    </row>
    <row r="56" spans="1:7" s="1" customFormat="1" outlineLevel="4" x14ac:dyDescent="0.2">
      <c r="A56" s="2" t="s">
        <v>21</v>
      </c>
      <c r="B56" s="2" t="s">
        <v>62</v>
      </c>
      <c r="C56" s="2" t="s">
        <v>409</v>
      </c>
      <c r="D56" s="2" t="s">
        <v>404</v>
      </c>
      <c r="E56" s="24">
        <f>E57</f>
        <v>6160</v>
      </c>
      <c r="F56" s="24">
        <f>F57</f>
        <v>6060.7</v>
      </c>
      <c r="G56" s="24">
        <f t="shared" ref="G56" si="3">F56/E56*100</f>
        <v>98.387987012987011</v>
      </c>
    </row>
    <row r="57" spans="1:7" ht="33.75" outlineLevel="7" x14ac:dyDescent="0.2">
      <c r="A57" s="12" t="s">
        <v>21</v>
      </c>
      <c r="B57" s="12" t="s">
        <v>62</v>
      </c>
      <c r="C57" s="12" t="s">
        <v>68</v>
      </c>
      <c r="D57" s="17" t="s">
        <v>69</v>
      </c>
      <c r="E57" s="23">
        <v>6160</v>
      </c>
      <c r="F57" s="23">
        <v>6060.7</v>
      </c>
      <c r="G57" s="23">
        <f t="shared" si="0"/>
        <v>98.387987012987011</v>
      </c>
    </row>
    <row r="58" spans="1:7" s="1" customFormat="1" ht="22.5" outlineLevel="3" x14ac:dyDescent="0.2">
      <c r="A58" s="2" t="s">
        <v>21</v>
      </c>
      <c r="B58" s="2" t="s">
        <v>62</v>
      </c>
      <c r="C58" s="2" t="s">
        <v>412</v>
      </c>
      <c r="D58" s="2" t="s">
        <v>410</v>
      </c>
      <c r="E58" s="24">
        <f>E59</f>
        <v>60</v>
      </c>
      <c r="F58" s="24">
        <f>F59</f>
        <v>60</v>
      </c>
      <c r="G58" s="24">
        <f t="shared" si="0"/>
        <v>100</v>
      </c>
    </row>
    <row r="59" spans="1:7" s="1" customFormat="1" ht="22.5" outlineLevel="4" x14ac:dyDescent="0.2">
      <c r="A59" s="2" t="s">
        <v>21</v>
      </c>
      <c r="B59" s="2" t="s">
        <v>62</v>
      </c>
      <c r="C59" s="2" t="s">
        <v>413</v>
      </c>
      <c r="D59" s="2" t="s">
        <v>411</v>
      </c>
      <c r="E59" s="24">
        <f>E60</f>
        <v>60</v>
      </c>
      <c r="F59" s="24">
        <f>F60</f>
        <v>60</v>
      </c>
      <c r="G59" s="24">
        <f t="shared" si="0"/>
        <v>100</v>
      </c>
    </row>
    <row r="60" spans="1:7" ht="22.5" outlineLevel="7" x14ac:dyDescent="0.2">
      <c r="A60" s="12" t="s">
        <v>21</v>
      </c>
      <c r="B60" s="12" t="s">
        <v>62</v>
      </c>
      <c r="C60" s="12" t="s">
        <v>70</v>
      </c>
      <c r="D60" s="17" t="s">
        <v>71</v>
      </c>
      <c r="E60" s="23">
        <v>60</v>
      </c>
      <c r="F60" s="23">
        <v>60</v>
      </c>
      <c r="G60" s="23">
        <f t="shared" si="0"/>
        <v>100</v>
      </c>
    </row>
    <row r="61" spans="1:7" s="1" customFormat="1" ht="22.5" outlineLevel="3" x14ac:dyDescent="0.2">
      <c r="A61" s="2" t="s">
        <v>21</v>
      </c>
      <c r="B61" s="2" t="s">
        <v>62</v>
      </c>
      <c r="C61" s="2" t="s">
        <v>407</v>
      </c>
      <c r="D61" s="2" t="s">
        <v>405</v>
      </c>
      <c r="E61" s="24">
        <f>E62</f>
        <v>180</v>
      </c>
      <c r="F61" s="24">
        <f>F62</f>
        <v>148.4</v>
      </c>
      <c r="G61" s="24">
        <f t="shared" si="0"/>
        <v>82.444444444444443</v>
      </c>
    </row>
    <row r="62" spans="1:7" s="1" customFormat="1" ht="22.5" outlineLevel="4" x14ac:dyDescent="0.2">
      <c r="A62" s="2" t="s">
        <v>21</v>
      </c>
      <c r="B62" s="2" t="s">
        <v>62</v>
      </c>
      <c r="C62" s="2" t="s">
        <v>415</v>
      </c>
      <c r="D62" s="2" t="s">
        <v>414</v>
      </c>
      <c r="E62" s="24">
        <f>E63+E64+E65</f>
        <v>180</v>
      </c>
      <c r="F62" s="24">
        <f>F63+F64+F65</f>
        <v>148.4</v>
      </c>
      <c r="G62" s="24">
        <f t="shared" si="0"/>
        <v>82.444444444444443</v>
      </c>
    </row>
    <row r="63" spans="1:7" ht="33.75" outlineLevel="7" x14ac:dyDescent="0.2">
      <c r="A63" s="12" t="s">
        <v>21</v>
      </c>
      <c r="B63" s="12" t="s">
        <v>62</v>
      </c>
      <c r="C63" s="12" t="s">
        <v>72</v>
      </c>
      <c r="D63" s="12" t="s">
        <v>73</v>
      </c>
      <c r="E63" s="23">
        <v>80</v>
      </c>
      <c r="F63" s="23">
        <v>80</v>
      </c>
      <c r="G63" s="23">
        <f t="shared" si="0"/>
        <v>100</v>
      </c>
    </row>
    <row r="64" spans="1:7" ht="22.5" outlineLevel="7" x14ac:dyDescent="0.2">
      <c r="A64" s="12" t="s">
        <v>21</v>
      </c>
      <c r="B64" s="12" t="s">
        <v>62</v>
      </c>
      <c r="C64" s="12" t="s">
        <v>74</v>
      </c>
      <c r="D64" s="12" t="s">
        <v>75</v>
      </c>
      <c r="E64" s="23">
        <v>80</v>
      </c>
      <c r="F64" s="23">
        <v>68.400000000000006</v>
      </c>
      <c r="G64" s="23">
        <f t="shared" si="0"/>
        <v>85.500000000000014</v>
      </c>
    </row>
    <row r="65" spans="1:7" ht="22.5" outlineLevel="7" x14ac:dyDescent="0.2">
      <c r="A65" s="12" t="s">
        <v>21</v>
      </c>
      <c r="B65" s="12" t="s">
        <v>62</v>
      </c>
      <c r="C65" s="12" t="s">
        <v>76</v>
      </c>
      <c r="D65" s="12" t="s">
        <v>75</v>
      </c>
      <c r="E65" s="23">
        <v>20</v>
      </c>
      <c r="F65" s="23">
        <v>0</v>
      </c>
      <c r="G65" s="23">
        <f t="shared" si="0"/>
        <v>0</v>
      </c>
    </row>
    <row r="66" spans="1:7" outlineLevel="3" x14ac:dyDescent="0.2">
      <c r="A66" s="3" t="s">
        <v>21</v>
      </c>
      <c r="B66" s="3" t="s">
        <v>62</v>
      </c>
      <c r="C66" s="3" t="s">
        <v>11</v>
      </c>
      <c r="D66" s="3" t="s">
        <v>12</v>
      </c>
      <c r="E66" s="22">
        <f>E67+E68</f>
        <v>29673.1</v>
      </c>
      <c r="F66" s="22">
        <f>F67+F68</f>
        <v>29491.8</v>
      </c>
      <c r="G66" s="22">
        <f t="shared" si="0"/>
        <v>99.389008900317123</v>
      </c>
    </row>
    <row r="67" spans="1:7" ht="22.5" outlineLevel="7" x14ac:dyDescent="0.2">
      <c r="A67" s="12" t="s">
        <v>21</v>
      </c>
      <c r="B67" s="12" t="s">
        <v>62</v>
      </c>
      <c r="C67" s="12" t="s">
        <v>77</v>
      </c>
      <c r="D67" s="12" t="s">
        <v>78</v>
      </c>
      <c r="E67" s="23">
        <v>29301.5</v>
      </c>
      <c r="F67" s="23">
        <v>29301.5</v>
      </c>
      <c r="G67" s="23">
        <f t="shared" si="0"/>
        <v>100</v>
      </c>
    </row>
    <row r="68" spans="1:7" ht="22.5" outlineLevel="7" x14ac:dyDescent="0.2">
      <c r="A68" s="12" t="s">
        <v>21</v>
      </c>
      <c r="B68" s="12" t="s">
        <v>62</v>
      </c>
      <c r="C68" s="12" t="s">
        <v>79</v>
      </c>
      <c r="D68" s="12" t="s">
        <v>80</v>
      </c>
      <c r="E68" s="23">
        <v>371.6</v>
      </c>
      <c r="F68" s="23">
        <v>190.3</v>
      </c>
      <c r="G68" s="23">
        <f t="shared" si="0"/>
        <v>51.210979547900969</v>
      </c>
    </row>
    <row r="69" spans="1:7" ht="23.25" customHeight="1" outlineLevel="1" x14ac:dyDescent="0.2">
      <c r="A69" s="3" t="s">
        <v>21</v>
      </c>
      <c r="B69" s="3" t="s">
        <v>81</v>
      </c>
      <c r="C69" s="29" t="s">
        <v>82</v>
      </c>
      <c r="D69" s="29"/>
      <c r="E69" s="22">
        <f>E70+E78+E87</f>
        <v>14270.4</v>
      </c>
      <c r="F69" s="22">
        <f>F70+F78+F87</f>
        <v>13722.4</v>
      </c>
      <c r="G69" s="22">
        <f t="shared" si="0"/>
        <v>96.15988339499944</v>
      </c>
    </row>
    <row r="70" spans="1:7" outlineLevel="2" x14ac:dyDescent="0.2">
      <c r="A70" s="3" t="s">
        <v>21</v>
      </c>
      <c r="B70" s="3" t="s">
        <v>83</v>
      </c>
      <c r="C70" s="29" t="s">
        <v>84</v>
      </c>
      <c r="D70" s="29"/>
      <c r="E70" s="22">
        <f>E71</f>
        <v>370</v>
      </c>
      <c r="F70" s="22">
        <f>F71</f>
        <v>284.5</v>
      </c>
      <c r="G70" s="22">
        <f t="shared" si="0"/>
        <v>76.891891891891902</v>
      </c>
    </row>
    <row r="71" spans="1:7" s="1" customFormat="1" ht="22.5" outlineLevel="3" x14ac:dyDescent="0.2">
      <c r="A71" s="2" t="s">
        <v>21</v>
      </c>
      <c r="B71" s="2" t="s">
        <v>83</v>
      </c>
      <c r="C71" s="2" t="s">
        <v>412</v>
      </c>
      <c r="D71" s="2" t="s">
        <v>410</v>
      </c>
      <c r="E71" s="24">
        <f>E72+E74</f>
        <v>370</v>
      </c>
      <c r="F71" s="24">
        <f>F72+F74</f>
        <v>284.5</v>
      </c>
      <c r="G71" s="24">
        <f t="shared" si="0"/>
        <v>76.891891891891902</v>
      </c>
    </row>
    <row r="72" spans="1:7" s="1" customFormat="1" ht="33.75" outlineLevel="4" x14ac:dyDescent="0.2">
      <c r="A72" s="2" t="s">
        <v>21</v>
      </c>
      <c r="B72" s="2" t="s">
        <v>83</v>
      </c>
      <c r="C72" s="2" t="s">
        <v>419</v>
      </c>
      <c r="D72" s="2" t="s">
        <v>418</v>
      </c>
      <c r="E72" s="24">
        <f>E73</f>
        <v>105</v>
      </c>
      <c r="F72" s="24">
        <f>F73</f>
        <v>104.8</v>
      </c>
      <c r="G72" s="24">
        <f t="shared" si="0"/>
        <v>99.80952380952381</v>
      </c>
    </row>
    <row r="73" spans="1:7" ht="22.5" outlineLevel="7" x14ac:dyDescent="0.2">
      <c r="A73" s="12" t="s">
        <v>21</v>
      </c>
      <c r="B73" s="12" t="s">
        <v>83</v>
      </c>
      <c r="C73" s="12" t="s">
        <v>85</v>
      </c>
      <c r="D73" s="12" t="s">
        <v>86</v>
      </c>
      <c r="E73" s="23">
        <v>105</v>
      </c>
      <c r="F73" s="23">
        <v>104.8</v>
      </c>
      <c r="G73" s="23">
        <f t="shared" si="0"/>
        <v>99.80952380952381</v>
      </c>
    </row>
    <row r="74" spans="1:7" s="1" customFormat="1" ht="22.5" outlineLevel="4" x14ac:dyDescent="0.2">
      <c r="A74" s="2" t="s">
        <v>21</v>
      </c>
      <c r="B74" s="2" t="s">
        <v>83</v>
      </c>
      <c r="C74" s="2" t="s">
        <v>417</v>
      </c>
      <c r="D74" s="2" t="s">
        <v>416</v>
      </c>
      <c r="E74" s="24">
        <f>E76+E75+E77</f>
        <v>265</v>
      </c>
      <c r="F74" s="24">
        <f>F76+F75+F77</f>
        <v>179.7</v>
      </c>
      <c r="G74" s="24">
        <f t="shared" si="0"/>
        <v>67.811320754716974</v>
      </c>
    </row>
    <row r="75" spans="1:7" ht="56.25" outlineLevel="7" x14ac:dyDescent="0.2">
      <c r="A75" s="12" t="s">
        <v>21</v>
      </c>
      <c r="B75" s="12" t="s">
        <v>83</v>
      </c>
      <c r="C75" s="12" t="s">
        <v>87</v>
      </c>
      <c r="D75" s="12" t="s">
        <v>88</v>
      </c>
      <c r="E75" s="23">
        <v>80</v>
      </c>
      <c r="F75" s="23">
        <v>49.3</v>
      </c>
      <c r="G75" s="23">
        <f t="shared" si="0"/>
        <v>61.625</v>
      </c>
    </row>
    <row r="76" spans="1:7" ht="45" outlineLevel="7" x14ac:dyDescent="0.2">
      <c r="A76" s="12" t="s">
        <v>21</v>
      </c>
      <c r="B76" s="12" t="s">
        <v>83</v>
      </c>
      <c r="C76" s="12" t="s">
        <v>89</v>
      </c>
      <c r="D76" s="12" t="s">
        <v>90</v>
      </c>
      <c r="E76" s="23">
        <v>105</v>
      </c>
      <c r="F76" s="23">
        <v>99.4</v>
      </c>
      <c r="G76" s="23">
        <f t="shared" si="0"/>
        <v>94.666666666666671</v>
      </c>
    </row>
    <row r="77" spans="1:7" ht="45" outlineLevel="7" x14ac:dyDescent="0.2">
      <c r="A77" s="12" t="s">
        <v>21</v>
      </c>
      <c r="B77" s="12" t="s">
        <v>83</v>
      </c>
      <c r="C77" s="12" t="s">
        <v>91</v>
      </c>
      <c r="D77" s="12" t="s">
        <v>92</v>
      </c>
      <c r="E77" s="23">
        <v>80</v>
      </c>
      <c r="F77" s="23">
        <v>31</v>
      </c>
      <c r="G77" s="23">
        <f t="shared" si="0"/>
        <v>38.75</v>
      </c>
    </row>
    <row r="78" spans="1:7" ht="24" customHeight="1" outlineLevel="2" x14ac:dyDescent="0.2">
      <c r="A78" s="3" t="s">
        <v>21</v>
      </c>
      <c r="B78" s="3" t="s">
        <v>93</v>
      </c>
      <c r="C78" s="29" t="s">
        <v>94</v>
      </c>
      <c r="D78" s="29"/>
      <c r="E78" s="22">
        <f>E79+E82</f>
        <v>12924</v>
      </c>
      <c r="F78" s="22">
        <f>F79+F82</f>
        <v>12884.5</v>
      </c>
      <c r="G78" s="22">
        <f t="shared" si="0"/>
        <v>99.694367069018881</v>
      </c>
    </row>
    <row r="79" spans="1:7" s="1" customFormat="1" ht="22.5" outlineLevel="3" x14ac:dyDescent="0.2">
      <c r="A79" s="2" t="s">
        <v>21</v>
      </c>
      <c r="B79" s="2" t="s">
        <v>93</v>
      </c>
      <c r="C79" s="2" t="s">
        <v>412</v>
      </c>
      <c r="D79" s="2" t="s">
        <v>410</v>
      </c>
      <c r="E79" s="24">
        <f>E80</f>
        <v>12886</v>
      </c>
      <c r="F79" s="24">
        <f>F80</f>
        <v>12847.2</v>
      </c>
      <c r="G79" s="24">
        <f t="shared" ref="G79:G80" si="4">F79/E79*100</f>
        <v>99.698898028868541</v>
      </c>
    </row>
    <row r="80" spans="1:7" s="1" customFormat="1" ht="33.75" outlineLevel="4" x14ac:dyDescent="0.2">
      <c r="A80" s="2" t="s">
        <v>21</v>
      </c>
      <c r="B80" s="2" t="s">
        <v>93</v>
      </c>
      <c r="C80" s="2" t="s">
        <v>419</v>
      </c>
      <c r="D80" s="2" t="s">
        <v>418</v>
      </c>
      <c r="E80" s="24">
        <f>E81</f>
        <v>12886</v>
      </c>
      <c r="F80" s="24">
        <f>F81</f>
        <v>12847.2</v>
      </c>
      <c r="G80" s="24">
        <f t="shared" si="4"/>
        <v>99.698898028868541</v>
      </c>
    </row>
    <row r="81" spans="1:7" outlineLevel="7" x14ac:dyDescent="0.2">
      <c r="A81" s="12" t="s">
        <v>21</v>
      </c>
      <c r="B81" s="12" t="s">
        <v>93</v>
      </c>
      <c r="C81" s="12" t="s">
        <v>95</v>
      </c>
      <c r="D81" s="12" t="s">
        <v>96</v>
      </c>
      <c r="E81" s="23">
        <v>12886</v>
      </c>
      <c r="F81" s="23">
        <v>12847.2</v>
      </c>
      <c r="G81" s="23">
        <f t="shared" si="0"/>
        <v>99.698898028868541</v>
      </c>
    </row>
    <row r="82" spans="1:7" outlineLevel="3" x14ac:dyDescent="0.2">
      <c r="A82" s="3" t="s">
        <v>21</v>
      </c>
      <c r="B82" s="3" t="s">
        <v>93</v>
      </c>
      <c r="C82" s="3" t="s">
        <v>11</v>
      </c>
      <c r="D82" s="3" t="s">
        <v>12</v>
      </c>
      <c r="E82" s="22">
        <f>E83+E84+E85+E86</f>
        <v>38</v>
      </c>
      <c r="F82" s="22">
        <f>F83+F84+F85+F86</f>
        <v>37.299999999999997</v>
      </c>
      <c r="G82" s="22">
        <f t="shared" si="0"/>
        <v>98.157894736842096</v>
      </c>
    </row>
    <row r="83" spans="1:7" ht="56.25" outlineLevel="7" x14ac:dyDescent="0.2">
      <c r="A83" s="12" t="s">
        <v>21</v>
      </c>
      <c r="B83" s="12" t="s">
        <v>93</v>
      </c>
      <c r="C83" s="12" t="s">
        <v>97</v>
      </c>
      <c r="D83" s="12" t="s">
        <v>98</v>
      </c>
      <c r="E83" s="23">
        <v>8.6999999999999993</v>
      </c>
      <c r="F83" s="23">
        <v>8</v>
      </c>
      <c r="G83" s="23">
        <f t="shared" si="0"/>
        <v>91.954022988505756</v>
      </c>
    </row>
    <row r="84" spans="1:7" ht="67.5" outlineLevel="7" x14ac:dyDescent="0.2">
      <c r="A84" s="12" t="s">
        <v>21</v>
      </c>
      <c r="B84" s="12" t="s">
        <v>93</v>
      </c>
      <c r="C84" s="12" t="s">
        <v>99</v>
      </c>
      <c r="D84" s="13" t="s">
        <v>100</v>
      </c>
      <c r="E84" s="23">
        <v>5.9</v>
      </c>
      <c r="F84" s="23">
        <v>5.9</v>
      </c>
      <c r="G84" s="23">
        <f t="shared" si="0"/>
        <v>100</v>
      </c>
    </row>
    <row r="85" spans="1:7" ht="67.5" outlineLevel="7" x14ac:dyDescent="0.2">
      <c r="A85" s="12" t="s">
        <v>21</v>
      </c>
      <c r="B85" s="12" t="s">
        <v>93</v>
      </c>
      <c r="C85" s="12" t="s">
        <v>101</v>
      </c>
      <c r="D85" s="12" t="s">
        <v>102</v>
      </c>
      <c r="E85" s="23">
        <v>5.9</v>
      </c>
      <c r="F85" s="23">
        <v>5.9</v>
      </c>
      <c r="G85" s="23">
        <f t="shared" si="0"/>
        <v>100</v>
      </c>
    </row>
    <row r="86" spans="1:7" ht="33.75" outlineLevel="7" x14ac:dyDescent="0.2">
      <c r="A86" s="12" t="s">
        <v>21</v>
      </c>
      <c r="B86" s="12" t="s">
        <v>93</v>
      </c>
      <c r="C86" s="12" t="s">
        <v>103</v>
      </c>
      <c r="D86" s="12" t="s">
        <v>104</v>
      </c>
      <c r="E86" s="23">
        <v>17.5</v>
      </c>
      <c r="F86" s="23">
        <v>17.5</v>
      </c>
      <c r="G86" s="23">
        <f t="shared" si="0"/>
        <v>100</v>
      </c>
    </row>
    <row r="87" spans="1:7" ht="24" customHeight="1" outlineLevel="2" x14ac:dyDescent="0.2">
      <c r="A87" s="3" t="s">
        <v>21</v>
      </c>
      <c r="B87" s="3" t="s">
        <v>105</v>
      </c>
      <c r="C87" s="29" t="s">
        <v>106</v>
      </c>
      <c r="D87" s="29"/>
      <c r="E87" s="22">
        <f>E88+E91</f>
        <v>976.4</v>
      </c>
      <c r="F87" s="22">
        <f>F88+F91</f>
        <v>553.4</v>
      </c>
      <c r="G87" s="22">
        <f t="shared" si="0"/>
        <v>56.677591151167547</v>
      </c>
    </row>
    <row r="88" spans="1:7" s="1" customFormat="1" ht="22.5" outlineLevel="3" x14ac:dyDescent="0.2">
      <c r="A88" s="2" t="s">
        <v>21</v>
      </c>
      <c r="B88" s="2" t="s">
        <v>105</v>
      </c>
      <c r="C88" s="2" t="s">
        <v>402</v>
      </c>
      <c r="D88" s="2" t="s">
        <v>399</v>
      </c>
      <c r="E88" s="24">
        <f>E89</f>
        <v>5</v>
      </c>
      <c r="F88" s="24">
        <f>F89</f>
        <v>0</v>
      </c>
      <c r="G88" s="24">
        <f t="shared" si="0"/>
        <v>0</v>
      </c>
    </row>
    <row r="89" spans="1:7" s="1" customFormat="1" ht="22.5" outlineLevel="4" x14ac:dyDescent="0.2">
      <c r="A89" s="2" t="s">
        <v>21</v>
      </c>
      <c r="B89" s="2" t="s">
        <v>105</v>
      </c>
      <c r="C89" s="2" t="s">
        <v>421</v>
      </c>
      <c r="D89" s="2" t="s">
        <v>420</v>
      </c>
      <c r="E89" s="24">
        <f>E90</f>
        <v>5</v>
      </c>
      <c r="F89" s="24">
        <f>F90</f>
        <v>0</v>
      </c>
      <c r="G89" s="24">
        <f t="shared" si="0"/>
        <v>0</v>
      </c>
    </row>
    <row r="90" spans="1:7" ht="22.5" outlineLevel="7" x14ac:dyDescent="0.2">
      <c r="A90" s="12" t="s">
        <v>21</v>
      </c>
      <c r="B90" s="12" t="s">
        <v>105</v>
      </c>
      <c r="C90" s="12" t="s">
        <v>107</v>
      </c>
      <c r="D90" s="12" t="s">
        <v>108</v>
      </c>
      <c r="E90" s="23">
        <v>5</v>
      </c>
      <c r="F90" s="23">
        <v>0</v>
      </c>
      <c r="G90" s="23">
        <f t="shared" si="0"/>
        <v>0</v>
      </c>
    </row>
    <row r="91" spans="1:7" s="1" customFormat="1" ht="22.5" outlineLevel="3" x14ac:dyDescent="0.2">
      <c r="A91" s="2" t="s">
        <v>21</v>
      </c>
      <c r="B91" s="2" t="s">
        <v>105</v>
      </c>
      <c r="C91" s="2" t="s">
        <v>412</v>
      </c>
      <c r="D91" s="2" t="s">
        <v>410</v>
      </c>
      <c r="E91" s="24">
        <f>E92</f>
        <v>971.4</v>
      </c>
      <c r="F91" s="24">
        <f>F92</f>
        <v>553.4</v>
      </c>
      <c r="G91" s="24">
        <f t="shared" si="0"/>
        <v>56.969322627136087</v>
      </c>
    </row>
    <row r="92" spans="1:7" s="1" customFormat="1" ht="22.5" outlineLevel="4" x14ac:dyDescent="0.2">
      <c r="A92" s="2" t="s">
        <v>21</v>
      </c>
      <c r="B92" s="2" t="s">
        <v>105</v>
      </c>
      <c r="C92" s="2" t="s">
        <v>423</v>
      </c>
      <c r="D92" s="2" t="s">
        <v>422</v>
      </c>
      <c r="E92" s="24">
        <f>E93</f>
        <v>971.4</v>
      </c>
      <c r="F92" s="24">
        <f>F93</f>
        <v>553.4</v>
      </c>
      <c r="G92" s="24">
        <f t="shared" si="0"/>
        <v>56.969322627136087</v>
      </c>
    </row>
    <row r="93" spans="1:7" ht="33.75" outlineLevel="7" x14ac:dyDescent="0.2">
      <c r="A93" s="12" t="s">
        <v>21</v>
      </c>
      <c r="B93" s="12" t="s">
        <v>105</v>
      </c>
      <c r="C93" s="12" t="s">
        <v>109</v>
      </c>
      <c r="D93" s="12" t="s">
        <v>110</v>
      </c>
      <c r="E93" s="23">
        <v>971.4</v>
      </c>
      <c r="F93" s="23">
        <v>553.4</v>
      </c>
      <c r="G93" s="23">
        <f t="shared" si="0"/>
        <v>56.969322627136087</v>
      </c>
    </row>
    <row r="94" spans="1:7" outlineLevel="1" x14ac:dyDescent="0.2">
      <c r="A94" s="3" t="s">
        <v>21</v>
      </c>
      <c r="B94" s="3" t="s">
        <v>111</v>
      </c>
      <c r="C94" s="29" t="s">
        <v>112</v>
      </c>
      <c r="D94" s="29"/>
      <c r="E94" s="22">
        <f>E95+E102+E108+E119</f>
        <v>58384.9</v>
      </c>
      <c r="F94" s="22">
        <f>F95+F102+F108+F119</f>
        <v>28182.400000000001</v>
      </c>
      <c r="G94" s="22">
        <f t="shared" si="0"/>
        <v>48.270015021007147</v>
      </c>
    </row>
    <row r="95" spans="1:7" outlineLevel="2" x14ac:dyDescent="0.2">
      <c r="A95" s="3" t="s">
        <v>21</v>
      </c>
      <c r="B95" s="3" t="s">
        <v>113</v>
      </c>
      <c r="C95" s="29" t="s">
        <v>114</v>
      </c>
      <c r="D95" s="29"/>
      <c r="E95" s="22">
        <f>E96</f>
        <v>665</v>
      </c>
      <c r="F95" s="22">
        <f>F96</f>
        <v>560</v>
      </c>
      <c r="G95" s="22">
        <f t="shared" si="0"/>
        <v>84.210526315789465</v>
      </c>
    </row>
    <row r="96" spans="1:7" s="1" customFormat="1" ht="33.75" outlineLevel="3" x14ac:dyDescent="0.2">
      <c r="A96" s="2" t="s">
        <v>21</v>
      </c>
      <c r="B96" s="2" t="s">
        <v>113</v>
      </c>
      <c r="C96" s="2" t="s">
        <v>426</v>
      </c>
      <c r="D96" s="2" t="s">
        <v>424</v>
      </c>
      <c r="E96" s="24">
        <f>E97</f>
        <v>665</v>
      </c>
      <c r="F96" s="24">
        <f>F97</f>
        <v>560</v>
      </c>
      <c r="G96" s="24">
        <f t="shared" ref="G96:G97" si="5">F96/E96*100</f>
        <v>84.210526315789465</v>
      </c>
    </row>
    <row r="97" spans="1:7" s="1" customFormat="1" ht="22.5" outlineLevel="4" x14ac:dyDescent="0.2">
      <c r="A97" s="2" t="s">
        <v>21</v>
      </c>
      <c r="B97" s="2" t="s">
        <v>113</v>
      </c>
      <c r="C97" s="2" t="s">
        <v>427</v>
      </c>
      <c r="D97" s="2" t="s">
        <v>425</v>
      </c>
      <c r="E97" s="24">
        <f>E101+E100+E99+E98</f>
        <v>665</v>
      </c>
      <c r="F97" s="24">
        <f>F101+F100+F99+F98</f>
        <v>560</v>
      </c>
      <c r="G97" s="24">
        <f t="shared" si="5"/>
        <v>84.210526315789465</v>
      </c>
    </row>
    <row r="98" spans="1:7" outlineLevel="7" x14ac:dyDescent="0.2">
      <c r="A98" s="12" t="s">
        <v>21</v>
      </c>
      <c r="B98" s="12" t="s">
        <v>113</v>
      </c>
      <c r="C98" s="12" t="s">
        <v>115</v>
      </c>
      <c r="D98" s="12" t="s">
        <v>116</v>
      </c>
      <c r="E98" s="23">
        <v>85</v>
      </c>
      <c r="F98" s="23">
        <v>0</v>
      </c>
      <c r="G98" s="23">
        <f t="shared" ref="G98:G177" si="6">F98/E98*100</f>
        <v>0</v>
      </c>
    </row>
    <row r="99" spans="1:7" ht="45" outlineLevel="7" x14ac:dyDescent="0.2">
      <c r="A99" s="12" t="s">
        <v>21</v>
      </c>
      <c r="B99" s="12" t="s">
        <v>113</v>
      </c>
      <c r="C99" s="12" t="s">
        <v>117</v>
      </c>
      <c r="D99" s="12" t="s">
        <v>118</v>
      </c>
      <c r="E99" s="23">
        <v>20</v>
      </c>
      <c r="F99" s="23">
        <v>0</v>
      </c>
      <c r="G99" s="23">
        <f t="shared" si="6"/>
        <v>0</v>
      </c>
    </row>
    <row r="100" spans="1:7" outlineLevel="7" x14ac:dyDescent="0.2">
      <c r="A100" s="12" t="s">
        <v>21</v>
      </c>
      <c r="B100" s="12" t="s">
        <v>113</v>
      </c>
      <c r="C100" s="12" t="s">
        <v>119</v>
      </c>
      <c r="D100" s="12" t="s">
        <v>120</v>
      </c>
      <c r="E100" s="23">
        <v>490</v>
      </c>
      <c r="F100" s="23">
        <v>490</v>
      </c>
      <c r="G100" s="23">
        <f t="shared" si="6"/>
        <v>100</v>
      </c>
    </row>
    <row r="101" spans="1:7" outlineLevel="7" x14ac:dyDescent="0.2">
      <c r="A101" s="12" t="s">
        <v>21</v>
      </c>
      <c r="B101" s="12" t="s">
        <v>113</v>
      </c>
      <c r="C101" s="12" t="s">
        <v>121</v>
      </c>
      <c r="D101" s="12" t="s">
        <v>120</v>
      </c>
      <c r="E101" s="23">
        <v>70</v>
      </c>
      <c r="F101" s="23">
        <v>70</v>
      </c>
      <c r="G101" s="23">
        <f t="shared" si="6"/>
        <v>100</v>
      </c>
    </row>
    <row r="102" spans="1:7" outlineLevel="2" x14ac:dyDescent="0.2">
      <c r="A102" s="3" t="s">
        <v>21</v>
      </c>
      <c r="B102" s="3" t="s">
        <v>122</v>
      </c>
      <c r="C102" s="29" t="s">
        <v>123</v>
      </c>
      <c r="D102" s="29"/>
      <c r="E102" s="22">
        <f>E103</f>
        <v>2426.9</v>
      </c>
      <c r="F102" s="22">
        <f>F103</f>
        <v>1178.2999999999997</v>
      </c>
      <c r="G102" s="22">
        <f t="shared" si="6"/>
        <v>48.551650253409683</v>
      </c>
    </row>
    <row r="103" spans="1:7" s="1" customFormat="1" ht="33.75" outlineLevel="3" x14ac:dyDescent="0.2">
      <c r="A103" s="2" t="s">
        <v>21</v>
      </c>
      <c r="B103" s="2" t="s">
        <v>122</v>
      </c>
      <c r="C103" s="2" t="s">
        <v>135</v>
      </c>
      <c r="D103" s="2" t="s">
        <v>136</v>
      </c>
      <c r="E103" s="24">
        <f>E104</f>
        <v>2426.9</v>
      </c>
      <c r="F103" s="24">
        <f>F104</f>
        <v>1178.2999999999997</v>
      </c>
      <c r="G103" s="24">
        <f t="shared" si="6"/>
        <v>48.551650253409683</v>
      </c>
    </row>
    <row r="104" spans="1:7" s="1" customFormat="1" outlineLevel="4" x14ac:dyDescent="0.2">
      <c r="A104" s="2" t="s">
        <v>21</v>
      </c>
      <c r="B104" s="2" t="s">
        <v>122</v>
      </c>
      <c r="C104" s="2" t="s">
        <v>137</v>
      </c>
      <c r="D104" s="2" t="s">
        <v>138</v>
      </c>
      <c r="E104" s="24">
        <f>E105+E106+E107</f>
        <v>2426.9</v>
      </c>
      <c r="F104" s="24">
        <f>F105+F106+F107</f>
        <v>1178.2999999999997</v>
      </c>
      <c r="G104" s="24">
        <f t="shared" si="6"/>
        <v>48.551650253409683</v>
      </c>
    </row>
    <row r="105" spans="1:7" outlineLevel="7" x14ac:dyDescent="0.2">
      <c r="A105" s="12" t="s">
        <v>21</v>
      </c>
      <c r="B105" s="12" t="s">
        <v>122</v>
      </c>
      <c r="C105" s="12" t="s">
        <v>124</v>
      </c>
      <c r="D105" s="12" t="s">
        <v>125</v>
      </c>
      <c r="E105" s="23">
        <v>30</v>
      </c>
      <c r="F105" s="23">
        <v>1.6</v>
      </c>
      <c r="G105" s="23">
        <f t="shared" si="6"/>
        <v>5.3333333333333339</v>
      </c>
    </row>
    <row r="106" spans="1:7" ht="56.25" outlineLevel="7" x14ac:dyDescent="0.2">
      <c r="A106" s="12" t="s">
        <v>21</v>
      </c>
      <c r="B106" s="12" t="s">
        <v>122</v>
      </c>
      <c r="C106" s="12" t="s">
        <v>126</v>
      </c>
      <c r="D106" s="12" t="s">
        <v>127</v>
      </c>
      <c r="E106" s="23">
        <v>2096.9</v>
      </c>
      <c r="F106" s="23">
        <v>1120.0999999999999</v>
      </c>
      <c r="G106" s="23">
        <f t="shared" si="6"/>
        <v>53.41694882922409</v>
      </c>
    </row>
    <row r="107" spans="1:7" ht="56.25" outlineLevel="7" x14ac:dyDescent="0.2">
      <c r="A107" s="12" t="s">
        <v>21</v>
      </c>
      <c r="B107" s="12" t="s">
        <v>122</v>
      </c>
      <c r="C107" s="12" t="s">
        <v>128</v>
      </c>
      <c r="D107" s="12" t="s">
        <v>127</v>
      </c>
      <c r="E107" s="23">
        <v>300</v>
      </c>
      <c r="F107" s="23">
        <v>56.6</v>
      </c>
      <c r="G107" s="23">
        <f t="shared" si="6"/>
        <v>18.866666666666667</v>
      </c>
    </row>
    <row r="108" spans="1:7" outlineLevel="2" x14ac:dyDescent="0.2">
      <c r="A108" s="3" t="s">
        <v>21</v>
      </c>
      <c r="B108" s="3" t="s">
        <v>129</v>
      </c>
      <c r="C108" s="29" t="s">
        <v>130</v>
      </c>
      <c r="D108" s="29"/>
      <c r="E108" s="22">
        <f>E109</f>
        <v>48913.5</v>
      </c>
      <c r="F108" s="22">
        <f>F109</f>
        <v>21826.100000000002</v>
      </c>
      <c r="G108" s="22">
        <f t="shared" si="6"/>
        <v>44.621832418452989</v>
      </c>
    </row>
    <row r="109" spans="1:7" ht="33.75" outlineLevel="3" x14ac:dyDescent="0.2">
      <c r="A109" s="3" t="s">
        <v>21</v>
      </c>
      <c r="B109" s="3" t="s">
        <v>129</v>
      </c>
      <c r="C109" s="3" t="s">
        <v>135</v>
      </c>
      <c r="D109" s="3" t="s">
        <v>136</v>
      </c>
      <c r="E109" s="22">
        <f>E110</f>
        <v>48913.5</v>
      </c>
      <c r="F109" s="22">
        <f>F110</f>
        <v>21826.100000000002</v>
      </c>
      <c r="G109" s="22">
        <f t="shared" ref="G109:G110" si="7">F109/E109*100</f>
        <v>44.621832418452989</v>
      </c>
    </row>
    <row r="110" spans="1:7" outlineLevel="4" x14ac:dyDescent="0.2">
      <c r="A110" s="3" t="s">
        <v>21</v>
      </c>
      <c r="B110" s="3" t="s">
        <v>129</v>
      </c>
      <c r="C110" s="3" t="s">
        <v>137</v>
      </c>
      <c r="D110" s="3" t="s">
        <v>138</v>
      </c>
      <c r="E110" s="22">
        <f>E111+E112+E113+E114+E115+E116+E117+E118</f>
        <v>48913.5</v>
      </c>
      <c r="F110" s="22">
        <f>F111+F112+F113+F114+F115+F116+F117+F118</f>
        <v>21826.100000000002</v>
      </c>
      <c r="G110" s="22">
        <f t="shared" si="7"/>
        <v>44.621832418452989</v>
      </c>
    </row>
    <row r="111" spans="1:7" ht="33.75" outlineLevel="7" x14ac:dyDescent="0.2">
      <c r="A111" s="12" t="s">
        <v>21</v>
      </c>
      <c r="B111" s="12" t="s">
        <v>129</v>
      </c>
      <c r="C111" s="12" t="s">
        <v>131</v>
      </c>
      <c r="D111" s="12" t="s">
        <v>132</v>
      </c>
      <c r="E111" s="23">
        <v>1039.9000000000001</v>
      </c>
      <c r="F111" s="23">
        <v>544.20000000000005</v>
      </c>
      <c r="G111" s="23">
        <f t="shared" si="6"/>
        <v>52.33195499567266</v>
      </c>
    </row>
    <row r="112" spans="1:7" ht="33.75" outlineLevel="7" x14ac:dyDescent="0.2">
      <c r="A112" s="12" t="s">
        <v>21</v>
      </c>
      <c r="B112" s="12" t="s">
        <v>129</v>
      </c>
      <c r="C112" s="12" t="s">
        <v>133</v>
      </c>
      <c r="D112" s="12" t="s">
        <v>132</v>
      </c>
      <c r="E112" s="23">
        <v>3273.4</v>
      </c>
      <c r="F112" s="23">
        <v>3273.4</v>
      </c>
      <c r="G112" s="23">
        <f t="shared" si="6"/>
        <v>100</v>
      </c>
    </row>
    <row r="113" spans="1:7" ht="33.75" outlineLevel="7" x14ac:dyDescent="0.2">
      <c r="A113" s="12" t="s">
        <v>21</v>
      </c>
      <c r="B113" s="12" t="s">
        <v>129</v>
      </c>
      <c r="C113" s="12" t="s">
        <v>134</v>
      </c>
      <c r="D113" s="12" t="s">
        <v>132</v>
      </c>
      <c r="E113" s="23">
        <v>490.6</v>
      </c>
      <c r="F113" s="23">
        <v>490.6</v>
      </c>
      <c r="G113" s="23">
        <f t="shared" si="6"/>
        <v>100</v>
      </c>
    </row>
    <row r="114" spans="1:7" ht="22.5" outlineLevel="7" x14ac:dyDescent="0.2">
      <c r="A114" s="12" t="s">
        <v>21</v>
      </c>
      <c r="B114" s="12" t="s">
        <v>129</v>
      </c>
      <c r="C114" s="12" t="s">
        <v>139</v>
      </c>
      <c r="D114" s="12" t="s">
        <v>140</v>
      </c>
      <c r="E114" s="23">
        <v>221.6</v>
      </c>
      <c r="F114" s="23">
        <v>221.6</v>
      </c>
      <c r="G114" s="23">
        <f t="shared" si="6"/>
        <v>100</v>
      </c>
    </row>
    <row r="115" spans="1:7" ht="22.5" outlineLevel="7" x14ac:dyDescent="0.2">
      <c r="A115" s="12" t="s">
        <v>21</v>
      </c>
      <c r="B115" s="12" t="s">
        <v>129</v>
      </c>
      <c r="C115" s="12" t="s">
        <v>141</v>
      </c>
      <c r="D115" s="12" t="s">
        <v>140</v>
      </c>
      <c r="E115" s="23">
        <v>14371.2</v>
      </c>
      <c r="F115" s="23">
        <v>12607.7</v>
      </c>
      <c r="G115" s="23">
        <f t="shared" si="6"/>
        <v>87.728930082386995</v>
      </c>
    </row>
    <row r="116" spans="1:7" ht="22.5" outlineLevel="7" x14ac:dyDescent="0.2">
      <c r="A116" s="12" t="s">
        <v>21</v>
      </c>
      <c r="B116" s="12" t="s">
        <v>129</v>
      </c>
      <c r="C116" s="12" t="s">
        <v>142</v>
      </c>
      <c r="D116" s="12" t="s">
        <v>140</v>
      </c>
      <c r="E116" s="23">
        <v>246.8</v>
      </c>
      <c r="F116" s="23">
        <v>246.8</v>
      </c>
      <c r="G116" s="23">
        <f t="shared" si="6"/>
        <v>100</v>
      </c>
    </row>
    <row r="117" spans="1:7" ht="33.75" outlineLevel="7" x14ac:dyDescent="0.2">
      <c r="A117" s="12" t="s">
        <v>21</v>
      </c>
      <c r="B117" s="12" t="s">
        <v>129</v>
      </c>
      <c r="C117" s="12" t="s">
        <v>143</v>
      </c>
      <c r="D117" s="12" t="s">
        <v>144</v>
      </c>
      <c r="E117" s="23">
        <v>24434.6</v>
      </c>
      <c r="F117" s="23">
        <v>2130.4</v>
      </c>
      <c r="G117" s="23">
        <f t="shared" si="6"/>
        <v>8.7187840193823511</v>
      </c>
    </row>
    <row r="118" spans="1:7" ht="22.5" outlineLevel="7" x14ac:dyDescent="0.2">
      <c r="A118" s="12" t="s">
        <v>21</v>
      </c>
      <c r="B118" s="12" t="s">
        <v>129</v>
      </c>
      <c r="C118" s="12" t="s">
        <v>145</v>
      </c>
      <c r="D118" s="12" t="s">
        <v>146</v>
      </c>
      <c r="E118" s="23">
        <v>4835.3999999999996</v>
      </c>
      <c r="F118" s="23">
        <v>2311.4</v>
      </c>
      <c r="G118" s="23">
        <f t="shared" si="6"/>
        <v>47.801629648012579</v>
      </c>
    </row>
    <row r="119" spans="1:7" outlineLevel="2" x14ac:dyDescent="0.2">
      <c r="A119" s="3" t="s">
        <v>21</v>
      </c>
      <c r="B119" s="3" t="s">
        <v>147</v>
      </c>
      <c r="C119" s="29" t="s">
        <v>148</v>
      </c>
      <c r="D119" s="29"/>
      <c r="E119" s="22">
        <f>E120+E129+E132+E136</f>
        <v>6379.5</v>
      </c>
      <c r="F119" s="22">
        <f>F120+F129+F132+F136</f>
        <v>4618</v>
      </c>
      <c r="G119" s="22">
        <f t="shared" si="6"/>
        <v>72.388118191080807</v>
      </c>
    </row>
    <row r="120" spans="1:7" s="1" customFormat="1" ht="22.5" outlineLevel="3" x14ac:dyDescent="0.2">
      <c r="A120" s="2" t="s">
        <v>21</v>
      </c>
      <c r="B120" s="2" t="s">
        <v>147</v>
      </c>
      <c r="C120" s="2" t="s">
        <v>430</v>
      </c>
      <c r="D120" s="2" t="s">
        <v>428</v>
      </c>
      <c r="E120" s="24">
        <f>E121</f>
        <v>3091</v>
      </c>
      <c r="F120" s="24">
        <f>F121</f>
        <v>3090.3999999999996</v>
      </c>
      <c r="G120" s="24">
        <f t="shared" si="6"/>
        <v>99.980588806211571</v>
      </c>
    </row>
    <row r="121" spans="1:7" s="1" customFormat="1" ht="33.75" outlineLevel="4" x14ac:dyDescent="0.2">
      <c r="A121" s="2" t="s">
        <v>21</v>
      </c>
      <c r="B121" s="2" t="s">
        <v>147</v>
      </c>
      <c r="C121" s="2" t="s">
        <v>431</v>
      </c>
      <c r="D121" s="2" t="s">
        <v>429</v>
      </c>
      <c r="E121" s="24">
        <f>E122+E123+E124+E125+E126+E127+E128</f>
        <v>3091</v>
      </c>
      <c r="F121" s="24">
        <f>F122+F123+F124+F125+F126+F127+F128</f>
        <v>3090.3999999999996</v>
      </c>
      <c r="G121" s="24">
        <f t="shared" si="6"/>
        <v>99.980588806211571</v>
      </c>
    </row>
    <row r="122" spans="1:7" ht="22.5" outlineLevel="7" x14ac:dyDescent="0.2">
      <c r="A122" s="12" t="s">
        <v>21</v>
      </c>
      <c r="B122" s="12" t="s">
        <v>147</v>
      </c>
      <c r="C122" s="12" t="s">
        <v>149</v>
      </c>
      <c r="D122" s="12" t="s">
        <v>150</v>
      </c>
      <c r="E122" s="23">
        <v>180</v>
      </c>
      <c r="F122" s="23">
        <v>179.5</v>
      </c>
      <c r="G122" s="23">
        <f t="shared" si="6"/>
        <v>99.722222222222229</v>
      </c>
    </row>
    <row r="123" spans="1:7" ht="22.5" outlineLevel="7" x14ac:dyDescent="0.2">
      <c r="A123" s="12" t="s">
        <v>21</v>
      </c>
      <c r="B123" s="12" t="s">
        <v>147</v>
      </c>
      <c r="C123" s="12" t="s">
        <v>151</v>
      </c>
      <c r="D123" s="12" t="s">
        <v>152</v>
      </c>
      <c r="E123" s="23">
        <v>569.29999999999995</v>
      </c>
      <c r="F123" s="23">
        <v>569.29999999999995</v>
      </c>
      <c r="G123" s="23">
        <f t="shared" si="6"/>
        <v>100</v>
      </c>
    </row>
    <row r="124" spans="1:7" ht="33.75" outlineLevel="7" x14ac:dyDescent="0.2">
      <c r="A124" s="12" t="s">
        <v>21</v>
      </c>
      <c r="B124" s="12" t="s">
        <v>147</v>
      </c>
      <c r="C124" s="12" t="s">
        <v>153</v>
      </c>
      <c r="D124" s="17" t="s">
        <v>154</v>
      </c>
      <c r="E124" s="23">
        <v>773.3</v>
      </c>
      <c r="F124" s="23">
        <v>773.3</v>
      </c>
      <c r="G124" s="23">
        <f t="shared" si="6"/>
        <v>100</v>
      </c>
    </row>
    <row r="125" spans="1:7" ht="22.5" outlineLevel="7" x14ac:dyDescent="0.2">
      <c r="A125" s="12" t="s">
        <v>21</v>
      </c>
      <c r="B125" s="12" t="s">
        <v>147</v>
      </c>
      <c r="C125" s="12" t="s">
        <v>155</v>
      </c>
      <c r="D125" s="17" t="s">
        <v>156</v>
      </c>
      <c r="E125" s="23">
        <v>579.6</v>
      </c>
      <c r="F125" s="23">
        <v>579.6</v>
      </c>
      <c r="G125" s="23">
        <f t="shared" si="6"/>
        <v>100</v>
      </c>
    </row>
    <row r="126" spans="1:7" ht="33.75" outlineLevel="7" x14ac:dyDescent="0.2">
      <c r="A126" s="12" t="s">
        <v>21</v>
      </c>
      <c r="B126" s="12" t="s">
        <v>147</v>
      </c>
      <c r="C126" s="12" t="s">
        <v>157</v>
      </c>
      <c r="D126" s="17" t="s">
        <v>154</v>
      </c>
      <c r="E126" s="23">
        <v>597.20000000000005</v>
      </c>
      <c r="F126" s="23">
        <v>597.20000000000005</v>
      </c>
      <c r="G126" s="23">
        <f t="shared" si="6"/>
        <v>100</v>
      </c>
    </row>
    <row r="127" spans="1:7" ht="33.75" outlineLevel="7" x14ac:dyDescent="0.2">
      <c r="A127" s="12" t="s">
        <v>21</v>
      </c>
      <c r="B127" s="12" t="s">
        <v>147</v>
      </c>
      <c r="C127" s="12" t="s">
        <v>158</v>
      </c>
      <c r="D127" s="17" t="s">
        <v>154</v>
      </c>
      <c r="E127" s="23">
        <v>308.8</v>
      </c>
      <c r="F127" s="23">
        <v>308.7</v>
      </c>
      <c r="G127" s="23">
        <f t="shared" si="6"/>
        <v>99.967616580310874</v>
      </c>
    </row>
    <row r="128" spans="1:7" ht="22.5" outlineLevel="7" x14ac:dyDescent="0.2">
      <c r="A128" s="12" t="s">
        <v>21</v>
      </c>
      <c r="B128" s="12" t="s">
        <v>147</v>
      </c>
      <c r="C128" s="12" t="s">
        <v>159</v>
      </c>
      <c r="D128" s="17" t="s">
        <v>156</v>
      </c>
      <c r="E128" s="23">
        <v>82.8</v>
      </c>
      <c r="F128" s="23">
        <v>82.8</v>
      </c>
      <c r="G128" s="23">
        <f t="shared" si="6"/>
        <v>100</v>
      </c>
    </row>
    <row r="129" spans="1:7" s="1" customFormat="1" ht="33.75" outlineLevel="3" x14ac:dyDescent="0.2">
      <c r="A129" s="2" t="s">
        <v>21</v>
      </c>
      <c r="B129" s="2" t="s">
        <v>147</v>
      </c>
      <c r="C129" s="2" t="s">
        <v>426</v>
      </c>
      <c r="D129" s="2" t="s">
        <v>424</v>
      </c>
      <c r="E129" s="24">
        <f>E130</f>
        <v>95</v>
      </c>
      <c r="F129" s="24">
        <f>F130</f>
        <v>95</v>
      </c>
      <c r="G129" s="24">
        <f t="shared" si="6"/>
        <v>100</v>
      </c>
    </row>
    <row r="130" spans="1:7" s="1" customFormat="1" ht="22.5" outlineLevel="4" x14ac:dyDescent="0.2">
      <c r="A130" s="2" t="s">
        <v>21</v>
      </c>
      <c r="B130" s="2" t="s">
        <v>147</v>
      </c>
      <c r="C130" s="2" t="s">
        <v>433</v>
      </c>
      <c r="D130" s="2" t="s">
        <v>432</v>
      </c>
      <c r="E130" s="24">
        <f>E131</f>
        <v>95</v>
      </c>
      <c r="F130" s="24">
        <f>F131</f>
        <v>95</v>
      </c>
      <c r="G130" s="24">
        <f t="shared" si="6"/>
        <v>100</v>
      </c>
    </row>
    <row r="131" spans="1:7" ht="22.5" outlineLevel="7" x14ac:dyDescent="0.2">
      <c r="A131" s="12" t="s">
        <v>21</v>
      </c>
      <c r="B131" s="12" t="s">
        <v>147</v>
      </c>
      <c r="C131" s="12" t="s">
        <v>160</v>
      </c>
      <c r="D131" s="17" t="s">
        <v>161</v>
      </c>
      <c r="E131" s="23">
        <v>95</v>
      </c>
      <c r="F131" s="23">
        <v>95</v>
      </c>
      <c r="G131" s="23">
        <f t="shared" si="6"/>
        <v>100</v>
      </c>
    </row>
    <row r="132" spans="1:7" s="1" customFormat="1" ht="33.75" outlineLevel="3" x14ac:dyDescent="0.2">
      <c r="A132" s="2" t="s">
        <v>21</v>
      </c>
      <c r="B132" s="2" t="s">
        <v>147</v>
      </c>
      <c r="C132" s="2" t="s">
        <v>135</v>
      </c>
      <c r="D132" s="2" t="s">
        <v>136</v>
      </c>
      <c r="E132" s="24">
        <f>E133</f>
        <v>2995.1</v>
      </c>
      <c r="F132" s="24">
        <f>F133</f>
        <v>1432.6</v>
      </c>
      <c r="G132" s="24">
        <f t="shared" si="6"/>
        <v>47.831458048145301</v>
      </c>
    </row>
    <row r="133" spans="1:7" s="1" customFormat="1" ht="33.75" outlineLevel="4" x14ac:dyDescent="0.2">
      <c r="A133" s="2" t="s">
        <v>21</v>
      </c>
      <c r="B133" s="2" t="s">
        <v>147</v>
      </c>
      <c r="C133" s="2" t="s">
        <v>435</v>
      </c>
      <c r="D133" s="2" t="s">
        <v>434</v>
      </c>
      <c r="E133" s="24">
        <f>E134+E135</f>
        <v>2995.1</v>
      </c>
      <c r="F133" s="24">
        <f>F134+F135</f>
        <v>1432.6</v>
      </c>
      <c r="G133" s="24">
        <f t="shared" si="6"/>
        <v>47.831458048145301</v>
      </c>
    </row>
    <row r="134" spans="1:7" ht="22.5" outlineLevel="7" x14ac:dyDescent="0.2">
      <c r="A134" s="12" t="s">
        <v>21</v>
      </c>
      <c r="B134" s="12" t="s">
        <v>147</v>
      </c>
      <c r="C134" s="12" t="s">
        <v>162</v>
      </c>
      <c r="D134" s="17" t="s">
        <v>163</v>
      </c>
      <c r="E134" s="23">
        <v>20</v>
      </c>
      <c r="F134" s="23">
        <v>20</v>
      </c>
      <c r="G134" s="23">
        <f t="shared" si="6"/>
        <v>100</v>
      </c>
    </row>
    <row r="135" spans="1:7" ht="45" outlineLevel="7" x14ac:dyDescent="0.2">
      <c r="A135" s="12" t="s">
        <v>21</v>
      </c>
      <c r="B135" s="12" t="s">
        <v>147</v>
      </c>
      <c r="C135" s="12" t="s">
        <v>164</v>
      </c>
      <c r="D135" s="17" t="s">
        <v>165</v>
      </c>
      <c r="E135" s="23">
        <v>2975.1</v>
      </c>
      <c r="F135" s="23">
        <v>1412.6</v>
      </c>
      <c r="G135" s="23">
        <f t="shared" si="6"/>
        <v>47.480756949346237</v>
      </c>
    </row>
    <row r="136" spans="1:7" outlineLevel="3" x14ac:dyDescent="0.2">
      <c r="A136" s="3" t="s">
        <v>21</v>
      </c>
      <c r="B136" s="3" t="s">
        <v>147</v>
      </c>
      <c r="C136" s="3" t="s">
        <v>11</v>
      </c>
      <c r="D136" s="18" t="s">
        <v>12</v>
      </c>
      <c r="E136" s="22">
        <f>E137</f>
        <v>198.4</v>
      </c>
      <c r="F136" s="22">
        <f>F137</f>
        <v>0</v>
      </c>
      <c r="G136" s="22">
        <f t="shared" si="6"/>
        <v>0</v>
      </c>
    </row>
    <row r="137" spans="1:7" ht="22.5" outlineLevel="7" x14ac:dyDescent="0.2">
      <c r="A137" s="12" t="s">
        <v>21</v>
      </c>
      <c r="B137" s="12" t="s">
        <v>147</v>
      </c>
      <c r="C137" s="12" t="s">
        <v>166</v>
      </c>
      <c r="D137" s="17" t="s">
        <v>167</v>
      </c>
      <c r="E137" s="23">
        <v>198.4</v>
      </c>
      <c r="F137" s="23">
        <v>0</v>
      </c>
      <c r="G137" s="23">
        <f t="shared" si="6"/>
        <v>0</v>
      </c>
    </row>
    <row r="138" spans="1:7" outlineLevel="1" x14ac:dyDescent="0.2">
      <c r="A138" s="3" t="s">
        <v>21</v>
      </c>
      <c r="B138" s="3" t="s">
        <v>168</v>
      </c>
      <c r="C138" s="29" t="s">
        <v>169</v>
      </c>
      <c r="D138" s="29"/>
      <c r="E138" s="22">
        <f>E139+E154+E170+E177</f>
        <v>469993.5</v>
      </c>
      <c r="F138" s="22">
        <f>F139+F154+F170+F177</f>
        <v>340008</v>
      </c>
      <c r="G138" s="22">
        <f t="shared" si="6"/>
        <v>72.343128149644613</v>
      </c>
    </row>
    <row r="139" spans="1:7" outlineLevel="2" x14ac:dyDescent="0.2">
      <c r="A139" s="3" t="s">
        <v>21</v>
      </c>
      <c r="B139" s="3" t="s">
        <v>170</v>
      </c>
      <c r="C139" s="29" t="s">
        <v>171</v>
      </c>
      <c r="D139" s="29"/>
      <c r="E139" s="22">
        <f>E140+E152</f>
        <v>395140.10000000003</v>
      </c>
      <c r="F139" s="22">
        <f>F140+F152</f>
        <v>276035.10000000003</v>
      </c>
      <c r="G139" s="22">
        <f t="shared" si="6"/>
        <v>69.857526482379299</v>
      </c>
    </row>
    <row r="140" spans="1:7" s="1" customFormat="1" ht="33.75" outlineLevel="3" x14ac:dyDescent="0.2">
      <c r="A140" s="2" t="s">
        <v>21</v>
      </c>
      <c r="B140" s="2" t="s">
        <v>170</v>
      </c>
      <c r="C140" s="2" t="s">
        <v>135</v>
      </c>
      <c r="D140" s="2" t="s">
        <v>136</v>
      </c>
      <c r="E140" s="24">
        <f>E141+E147</f>
        <v>394945.80000000005</v>
      </c>
      <c r="F140" s="24">
        <f>F141+F147</f>
        <v>275885.7</v>
      </c>
      <c r="G140" s="24">
        <f t="shared" si="6"/>
        <v>69.854066051594927</v>
      </c>
    </row>
    <row r="141" spans="1:7" s="1" customFormat="1" ht="33.75" outlineLevel="4" x14ac:dyDescent="0.2">
      <c r="A141" s="2" t="s">
        <v>21</v>
      </c>
      <c r="B141" s="2" t="s">
        <v>170</v>
      </c>
      <c r="C141" s="2" t="s">
        <v>435</v>
      </c>
      <c r="D141" s="2" t="s">
        <v>434</v>
      </c>
      <c r="E141" s="24">
        <f>E142+E143+E144+E145+E146</f>
        <v>15439.4</v>
      </c>
      <c r="F141" s="24">
        <f>F142+F143+F144+F145+F146</f>
        <v>14366.9</v>
      </c>
      <c r="G141" s="24">
        <f t="shared" si="6"/>
        <v>93.053486534450826</v>
      </c>
    </row>
    <row r="142" spans="1:7" ht="22.5" outlineLevel="7" x14ac:dyDescent="0.2">
      <c r="A142" s="12" t="s">
        <v>21</v>
      </c>
      <c r="B142" s="12" t="s">
        <v>170</v>
      </c>
      <c r="C142" s="12" t="s">
        <v>172</v>
      </c>
      <c r="D142" s="12" t="s">
        <v>173</v>
      </c>
      <c r="E142" s="23">
        <v>9555.1</v>
      </c>
      <c r="F142" s="23">
        <v>8632.6</v>
      </c>
      <c r="G142" s="23">
        <f t="shared" si="6"/>
        <v>90.345469958451503</v>
      </c>
    </row>
    <row r="143" spans="1:7" ht="22.5" outlineLevel="7" x14ac:dyDescent="0.2">
      <c r="A143" s="12" t="s">
        <v>21</v>
      </c>
      <c r="B143" s="12" t="s">
        <v>170</v>
      </c>
      <c r="C143" s="12" t="s">
        <v>174</v>
      </c>
      <c r="D143" s="12" t="s">
        <v>173</v>
      </c>
      <c r="E143" s="23">
        <v>1772.4</v>
      </c>
      <c r="F143" s="23">
        <v>1772.4</v>
      </c>
      <c r="G143" s="23">
        <f t="shared" si="6"/>
        <v>100</v>
      </c>
    </row>
    <row r="144" spans="1:7" ht="22.5" outlineLevel="7" x14ac:dyDescent="0.2">
      <c r="A144" s="12" t="s">
        <v>21</v>
      </c>
      <c r="B144" s="12" t="s">
        <v>170</v>
      </c>
      <c r="C144" s="12" t="s">
        <v>175</v>
      </c>
      <c r="D144" s="12" t="s">
        <v>173</v>
      </c>
      <c r="E144" s="23">
        <v>1922.9</v>
      </c>
      <c r="F144" s="23">
        <v>1922.9</v>
      </c>
      <c r="G144" s="23">
        <f t="shared" si="6"/>
        <v>100</v>
      </c>
    </row>
    <row r="145" spans="1:9" ht="22.5" outlineLevel="7" x14ac:dyDescent="0.2">
      <c r="A145" s="12" t="s">
        <v>21</v>
      </c>
      <c r="B145" s="12" t="s">
        <v>170</v>
      </c>
      <c r="C145" s="12" t="s">
        <v>176</v>
      </c>
      <c r="D145" s="12" t="s">
        <v>173</v>
      </c>
      <c r="E145" s="23">
        <v>2039</v>
      </c>
      <c r="F145" s="23">
        <v>2039</v>
      </c>
      <c r="G145" s="23">
        <f t="shared" si="6"/>
        <v>100</v>
      </c>
    </row>
    <row r="146" spans="1:9" ht="33.75" outlineLevel="7" x14ac:dyDescent="0.2">
      <c r="A146" s="12" t="s">
        <v>21</v>
      </c>
      <c r="B146" s="12" t="s">
        <v>170</v>
      </c>
      <c r="C146" s="12" t="s">
        <v>177</v>
      </c>
      <c r="D146" s="12" t="s">
        <v>178</v>
      </c>
      <c r="E146" s="23">
        <v>150</v>
      </c>
      <c r="F146" s="23">
        <v>0</v>
      </c>
      <c r="G146" s="23">
        <f t="shared" si="6"/>
        <v>0</v>
      </c>
    </row>
    <row r="147" spans="1:9" s="1" customFormat="1" ht="33.75" outlineLevel="4" x14ac:dyDescent="0.2">
      <c r="A147" s="2" t="s">
        <v>21</v>
      </c>
      <c r="B147" s="2" t="s">
        <v>170</v>
      </c>
      <c r="C147" s="2" t="s">
        <v>437</v>
      </c>
      <c r="D147" s="2" t="s">
        <v>436</v>
      </c>
      <c r="E147" s="24">
        <f>E148+E149+E150+E151</f>
        <v>379506.4</v>
      </c>
      <c r="F147" s="24">
        <f>F148+F149+F150+F151</f>
        <v>261518.8</v>
      </c>
      <c r="G147" s="24">
        <f t="shared" ref="G147" si="8">F147/E147*100</f>
        <v>68.910247626917482</v>
      </c>
    </row>
    <row r="148" spans="1:9" ht="22.5" outlineLevel="7" x14ac:dyDescent="0.2">
      <c r="A148" s="12" t="s">
        <v>21</v>
      </c>
      <c r="B148" s="12" t="s">
        <v>170</v>
      </c>
      <c r="C148" s="12" t="s">
        <v>179</v>
      </c>
      <c r="D148" s="12" t="s">
        <v>180</v>
      </c>
      <c r="E148" s="23">
        <v>2280.8000000000002</v>
      </c>
      <c r="F148" s="23">
        <v>2121.8000000000002</v>
      </c>
      <c r="G148" s="23">
        <f t="shared" si="6"/>
        <v>93.028761837951606</v>
      </c>
    </row>
    <row r="149" spans="1:9" ht="56.25" outlineLevel="7" x14ac:dyDescent="0.2">
      <c r="A149" s="12" t="s">
        <v>21</v>
      </c>
      <c r="B149" s="12" t="s">
        <v>170</v>
      </c>
      <c r="C149" s="12" t="s">
        <v>181</v>
      </c>
      <c r="D149" s="12" t="s">
        <v>182</v>
      </c>
      <c r="E149" s="23">
        <v>92407.1</v>
      </c>
      <c r="F149" s="23">
        <v>49373.5</v>
      </c>
      <c r="G149" s="23">
        <f t="shared" si="6"/>
        <v>53.430418225439382</v>
      </c>
    </row>
    <row r="150" spans="1:9" ht="45" outlineLevel="7" x14ac:dyDescent="0.2">
      <c r="A150" s="12" t="s">
        <v>21</v>
      </c>
      <c r="B150" s="12" t="s">
        <v>170</v>
      </c>
      <c r="C150" s="12" t="s">
        <v>183</v>
      </c>
      <c r="D150" s="12" t="s">
        <v>184</v>
      </c>
      <c r="E150" s="23">
        <v>98083.199999999997</v>
      </c>
      <c r="F150" s="23">
        <v>82716.2</v>
      </c>
      <c r="G150" s="23">
        <f t="shared" si="6"/>
        <v>84.332688982414922</v>
      </c>
      <c r="I150" s="20"/>
    </row>
    <row r="151" spans="1:9" ht="45" outlineLevel="7" x14ac:dyDescent="0.2">
      <c r="A151" s="12" t="s">
        <v>21</v>
      </c>
      <c r="B151" s="12" t="s">
        <v>170</v>
      </c>
      <c r="C151" s="12" t="s">
        <v>185</v>
      </c>
      <c r="D151" s="12" t="s">
        <v>184</v>
      </c>
      <c r="E151" s="23">
        <v>186735.3</v>
      </c>
      <c r="F151" s="23">
        <v>127307.3</v>
      </c>
      <c r="G151" s="23">
        <f t="shared" si="6"/>
        <v>68.175272698841624</v>
      </c>
    </row>
    <row r="152" spans="1:9" s="1" customFormat="1" outlineLevel="3" x14ac:dyDescent="0.2">
      <c r="A152" s="2" t="s">
        <v>21</v>
      </c>
      <c r="B152" s="2" t="s">
        <v>170</v>
      </c>
      <c r="C152" s="2" t="s">
        <v>11</v>
      </c>
      <c r="D152" s="2" t="s">
        <v>12</v>
      </c>
      <c r="E152" s="24">
        <f>E153</f>
        <v>194.3</v>
      </c>
      <c r="F152" s="24">
        <f>F153</f>
        <v>149.4</v>
      </c>
      <c r="G152" s="24">
        <f t="shared" si="6"/>
        <v>76.891405043746786</v>
      </c>
    </row>
    <row r="153" spans="1:9" ht="33.75" outlineLevel="7" x14ac:dyDescent="0.2">
      <c r="A153" s="12" t="s">
        <v>21</v>
      </c>
      <c r="B153" s="12" t="s">
        <v>170</v>
      </c>
      <c r="C153" s="12" t="s">
        <v>103</v>
      </c>
      <c r="D153" s="12" t="s">
        <v>104</v>
      </c>
      <c r="E153" s="23">
        <v>194.3</v>
      </c>
      <c r="F153" s="23">
        <v>149.4</v>
      </c>
      <c r="G153" s="23">
        <f t="shared" si="6"/>
        <v>76.891405043746786</v>
      </c>
    </row>
    <row r="154" spans="1:9" outlineLevel="2" x14ac:dyDescent="0.2">
      <c r="A154" s="3" t="s">
        <v>21</v>
      </c>
      <c r="B154" s="3" t="s">
        <v>186</v>
      </c>
      <c r="C154" s="29" t="s">
        <v>187</v>
      </c>
      <c r="D154" s="29"/>
      <c r="E154" s="22">
        <f>E155+E161</f>
        <v>58436.3</v>
      </c>
      <c r="F154" s="22">
        <f>F155+F161</f>
        <v>54225.8</v>
      </c>
      <c r="G154" s="22">
        <f t="shared" si="6"/>
        <v>92.794718351435662</v>
      </c>
    </row>
    <row r="155" spans="1:9" s="1" customFormat="1" ht="33.75" outlineLevel="3" x14ac:dyDescent="0.2">
      <c r="A155" s="2" t="s">
        <v>21</v>
      </c>
      <c r="B155" s="2" t="s">
        <v>186</v>
      </c>
      <c r="C155" s="2" t="s">
        <v>426</v>
      </c>
      <c r="D155" s="2" t="s">
        <v>424</v>
      </c>
      <c r="E155" s="24">
        <f>E156</f>
        <v>21375.200000000001</v>
      </c>
      <c r="F155" s="24">
        <f>F156</f>
        <v>20202.600000000002</v>
      </c>
      <c r="G155" s="24">
        <f t="shared" si="6"/>
        <v>94.514203375874857</v>
      </c>
    </row>
    <row r="156" spans="1:9" s="1" customFormat="1" ht="22.5" outlineLevel="4" x14ac:dyDescent="0.2">
      <c r="A156" s="2" t="s">
        <v>21</v>
      </c>
      <c r="B156" s="2" t="s">
        <v>186</v>
      </c>
      <c r="C156" s="2" t="s">
        <v>433</v>
      </c>
      <c r="D156" s="2" t="s">
        <v>432</v>
      </c>
      <c r="E156" s="24">
        <f>E157+E158+E159+E160</f>
        <v>21375.200000000001</v>
      </c>
      <c r="F156" s="24">
        <f>F157+F158+F159+F160</f>
        <v>20202.600000000002</v>
      </c>
      <c r="G156" s="24">
        <f t="shared" si="6"/>
        <v>94.514203375874857</v>
      </c>
    </row>
    <row r="157" spans="1:9" ht="22.5" outlineLevel="7" x14ac:dyDescent="0.2">
      <c r="A157" s="12" t="s">
        <v>21</v>
      </c>
      <c r="B157" s="12" t="s">
        <v>186</v>
      </c>
      <c r="C157" s="12" t="s">
        <v>160</v>
      </c>
      <c r="D157" s="12" t="s">
        <v>161</v>
      </c>
      <c r="E157" s="23">
        <v>2652.6</v>
      </c>
      <c r="F157" s="23">
        <v>2652.6</v>
      </c>
      <c r="G157" s="23">
        <f t="shared" si="6"/>
        <v>100</v>
      </c>
    </row>
    <row r="158" spans="1:9" ht="22.5" outlineLevel="7" x14ac:dyDescent="0.2">
      <c r="A158" s="12" t="s">
        <v>21</v>
      </c>
      <c r="B158" s="12" t="s">
        <v>186</v>
      </c>
      <c r="C158" s="12" t="s">
        <v>188</v>
      </c>
      <c r="D158" s="12" t="s">
        <v>161</v>
      </c>
      <c r="E158" s="23">
        <v>9934.1</v>
      </c>
      <c r="F158" s="23">
        <v>9934.1</v>
      </c>
      <c r="G158" s="23">
        <f t="shared" si="6"/>
        <v>100</v>
      </c>
    </row>
    <row r="159" spans="1:9" ht="22.5" outlineLevel="7" x14ac:dyDescent="0.2">
      <c r="A159" s="12" t="s">
        <v>21</v>
      </c>
      <c r="B159" s="12" t="s">
        <v>186</v>
      </c>
      <c r="C159" s="12" t="s">
        <v>189</v>
      </c>
      <c r="D159" s="12" t="s">
        <v>161</v>
      </c>
      <c r="E159" s="23">
        <v>984</v>
      </c>
      <c r="F159" s="23">
        <v>867.2</v>
      </c>
      <c r="G159" s="23">
        <f t="shared" si="6"/>
        <v>88.130081300813018</v>
      </c>
    </row>
    <row r="160" spans="1:9" ht="22.5" outlineLevel="7" x14ac:dyDescent="0.2">
      <c r="A160" s="12" t="s">
        <v>21</v>
      </c>
      <c r="B160" s="12" t="s">
        <v>186</v>
      </c>
      <c r="C160" s="12" t="s">
        <v>190</v>
      </c>
      <c r="D160" s="12" t="s">
        <v>161</v>
      </c>
      <c r="E160" s="23">
        <v>7804.5</v>
      </c>
      <c r="F160" s="23">
        <v>6748.7</v>
      </c>
      <c r="G160" s="23">
        <f t="shared" si="6"/>
        <v>86.47190723300659</v>
      </c>
    </row>
    <row r="161" spans="1:7" s="1" customFormat="1" ht="33.75" outlineLevel="3" x14ac:dyDescent="0.2">
      <c r="A161" s="2" t="s">
        <v>21</v>
      </c>
      <c r="B161" s="2" t="s">
        <v>186</v>
      </c>
      <c r="C161" s="2" t="s">
        <v>135</v>
      </c>
      <c r="D161" s="2" t="s">
        <v>136</v>
      </c>
      <c r="E161" s="24">
        <f>E162+E164+E167</f>
        <v>37061.1</v>
      </c>
      <c r="F161" s="24">
        <f>F162+F164+F167</f>
        <v>34023.199999999997</v>
      </c>
      <c r="G161" s="24">
        <f t="shared" si="6"/>
        <v>91.802995593762731</v>
      </c>
    </row>
    <row r="162" spans="1:7" s="1" customFormat="1" ht="33.75" outlineLevel="4" x14ac:dyDescent="0.2">
      <c r="A162" s="2" t="s">
        <v>21</v>
      </c>
      <c r="B162" s="2" t="s">
        <v>186</v>
      </c>
      <c r="C162" s="2" t="s">
        <v>435</v>
      </c>
      <c r="D162" s="2" t="s">
        <v>434</v>
      </c>
      <c r="E162" s="24">
        <f>E163</f>
        <v>29346.6</v>
      </c>
      <c r="F162" s="24">
        <f>F163</f>
        <v>27363.3</v>
      </c>
      <c r="G162" s="24">
        <f t="shared" si="6"/>
        <v>93.241806546584613</v>
      </c>
    </row>
    <row r="163" spans="1:7" ht="22.5" outlineLevel="7" x14ac:dyDescent="0.2">
      <c r="A163" s="12" t="s">
        <v>21</v>
      </c>
      <c r="B163" s="12" t="s">
        <v>186</v>
      </c>
      <c r="C163" s="12" t="s">
        <v>162</v>
      </c>
      <c r="D163" s="12" t="s">
        <v>163</v>
      </c>
      <c r="E163" s="23">
        <v>29346.6</v>
      </c>
      <c r="F163" s="23">
        <v>27363.3</v>
      </c>
      <c r="G163" s="22">
        <f t="shared" si="6"/>
        <v>93.241806546584613</v>
      </c>
    </row>
    <row r="164" spans="1:7" s="1" customFormat="1" ht="33.75" outlineLevel="4" x14ac:dyDescent="0.2">
      <c r="A164" s="2" t="s">
        <v>21</v>
      </c>
      <c r="B164" s="2" t="s">
        <v>186</v>
      </c>
      <c r="C164" s="2" t="s">
        <v>437</v>
      </c>
      <c r="D164" s="2" t="s">
        <v>436</v>
      </c>
      <c r="E164" s="24">
        <f>E165+E166</f>
        <v>7487.2</v>
      </c>
      <c r="F164" s="24">
        <f>F165+F166</f>
        <v>6659.9000000000005</v>
      </c>
      <c r="G164" s="24">
        <f t="shared" si="6"/>
        <v>88.950475478149386</v>
      </c>
    </row>
    <row r="165" spans="1:7" ht="33.75" outlineLevel="7" x14ac:dyDescent="0.2">
      <c r="A165" s="12" t="s">
        <v>21</v>
      </c>
      <c r="B165" s="12" t="s">
        <v>186</v>
      </c>
      <c r="C165" s="12" t="s">
        <v>191</v>
      </c>
      <c r="D165" s="12" t="s">
        <v>192</v>
      </c>
      <c r="E165" s="23">
        <v>7214.8</v>
      </c>
      <c r="F165" s="23">
        <v>6414.8</v>
      </c>
      <c r="G165" s="23">
        <f t="shared" si="6"/>
        <v>88.911681543493927</v>
      </c>
    </row>
    <row r="166" spans="1:7" ht="45" outlineLevel="7" x14ac:dyDescent="0.2">
      <c r="A166" s="12" t="s">
        <v>21</v>
      </c>
      <c r="B166" s="12" t="s">
        <v>186</v>
      </c>
      <c r="C166" s="12" t="s">
        <v>185</v>
      </c>
      <c r="D166" s="12" t="s">
        <v>184</v>
      </c>
      <c r="E166" s="23">
        <v>272.39999999999998</v>
      </c>
      <c r="F166" s="23">
        <v>245.1</v>
      </c>
      <c r="G166" s="23">
        <f t="shared" si="6"/>
        <v>89.977973568281939</v>
      </c>
    </row>
    <row r="167" spans="1:7" s="1" customFormat="1" ht="33.75" outlineLevel="4" x14ac:dyDescent="0.2">
      <c r="A167" s="2" t="s">
        <v>21</v>
      </c>
      <c r="B167" s="2" t="s">
        <v>186</v>
      </c>
      <c r="C167" s="2" t="s">
        <v>401</v>
      </c>
      <c r="D167" s="2" t="s">
        <v>398</v>
      </c>
      <c r="E167" s="24">
        <f>E168+E169</f>
        <v>227.3</v>
      </c>
      <c r="F167" s="24">
        <f>F168+F169</f>
        <v>0</v>
      </c>
      <c r="G167" s="24">
        <f t="shared" si="6"/>
        <v>0</v>
      </c>
    </row>
    <row r="168" spans="1:7" ht="33.75" outlineLevel="7" x14ac:dyDescent="0.2">
      <c r="A168" s="12" t="s">
        <v>21</v>
      </c>
      <c r="B168" s="12" t="s">
        <v>186</v>
      </c>
      <c r="C168" s="12" t="s">
        <v>193</v>
      </c>
      <c r="D168" s="12" t="s">
        <v>194</v>
      </c>
      <c r="E168" s="23">
        <v>177.3</v>
      </c>
      <c r="F168" s="23">
        <v>0</v>
      </c>
      <c r="G168" s="23">
        <f t="shared" si="6"/>
        <v>0</v>
      </c>
    </row>
    <row r="169" spans="1:7" ht="22.5" outlineLevel="7" x14ac:dyDescent="0.2">
      <c r="A169" s="12" t="s">
        <v>21</v>
      </c>
      <c r="B169" s="12" t="s">
        <v>186</v>
      </c>
      <c r="C169" s="12" t="s">
        <v>64</v>
      </c>
      <c r="D169" s="12" t="s">
        <v>65</v>
      </c>
      <c r="E169" s="23">
        <v>50</v>
      </c>
      <c r="F169" s="23">
        <v>0</v>
      </c>
      <c r="G169" s="23">
        <f t="shared" si="6"/>
        <v>0</v>
      </c>
    </row>
    <row r="170" spans="1:7" outlineLevel="2" x14ac:dyDescent="0.2">
      <c r="A170" s="3" t="s">
        <v>21</v>
      </c>
      <c r="B170" s="3" t="s">
        <v>195</v>
      </c>
      <c r="C170" s="29" t="s">
        <v>196</v>
      </c>
      <c r="D170" s="29"/>
      <c r="E170" s="22">
        <f>E171+E174</f>
        <v>6085.3</v>
      </c>
      <c r="F170" s="22">
        <f>F171+F174</f>
        <v>0</v>
      </c>
      <c r="G170" s="22">
        <f t="shared" si="6"/>
        <v>0</v>
      </c>
    </row>
    <row r="171" spans="1:7" s="1" customFormat="1" ht="33.75" outlineLevel="3" x14ac:dyDescent="0.2">
      <c r="A171" s="2" t="s">
        <v>21</v>
      </c>
      <c r="B171" s="2" t="s">
        <v>195</v>
      </c>
      <c r="C171" s="2" t="s">
        <v>135</v>
      </c>
      <c r="D171" s="2" t="s">
        <v>136</v>
      </c>
      <c r="E171" s="24">
        <f>E172</f>
        <v>585.29999999999995</v>
      </c>
      <c r="F171" s="24">
        <f>F172</f>
        <v>0</v>
      </c>
      <c r="G171" s="24">
        <f t="shared" si="6"/>
        <v>0</v>
      </c>
    </row>
    <row r="172" spans="1:7" s="1" customFormat="1" ht="33.75" outlineLevel="4" x14ac:dyDescent="0.2">
      <c r="A172" s="2" t="s">
        <v>21</v>
      </c>
      <c r="B172" s="2" t="s">
        <v>195</v>
      </c>
      <c r="C172" s="2" t="s">
        <v>435</v>
      </c>
      <c r="D172" s="2" t="s">
        <v>434</v>
      </c>
      <c r="E172" s="24">
        <f>E173</f>
        <v>585.29999999999995</v>
      </c>
      <c r="F172" s="24">
        <f>F173</f>
        <v>0</v>
      </c>
      <c r="G172" s="24">
        <f t="shared" si="6"/>
        <v>0</v>
      </c>
    </row>
    <row r="173" spans="1:7" ht="56.25" outlineLevel="7" x14ac:dyDescent="0.2">
      <c r="A173" s="12" t="s">
        <v>21</v>
      </c>
      <c r="B173" s="12" t="s">
        <v>195</v>
      </c>
      <c r="C173" s="12" t="s">
        <v>197</v>
      </c>
      <c r="D173" s="12" t="s">
        <v>39</v>
      </c>
      <c r="E173" s="23">
        <v>585.29999999999995</v>
      </c>
      <c r="F173" s="23">
        <v>0</v>
      </c>
      <c r="G173" s="23">
        <f t="shared" si="6"/>
        <v>0</v>
      </c>
    </row>
    <row r="174" spans="1:7" s="1" customFormat="1" ht="22.5" outlineLevel="3" x14ac:dyDescent="0.2">
      <c r="A174" s="2" t="s">
        <v>21</v>
      </c>
      <c r="B174" s="2" t="s">
        <v>195</v>
      </c>
      <c r="C174" s="2" t="s">
        <v>412</v>
      </c>
      <c r="D174" s="2" t="s">
        <v>410</v>
      </c>
      <c r="E174" s="24">
        <f>E175</f>
        <v>5500</v>
      </c>
      <c r="F174" s="24">
        <f>F175</f>
        <v>0</v>
      </c>
      <c r="G174" s="24">
        <f t="shared" si="6"/>
        <v>0</v>
      </c>
    </row>
    <row r="175" spans="1:7" s="1" customFormat="1" ht="22.5" outlineLevel="4" x14ac:dyDescent="0.2">
      <c r="A175" s="2" t="s">
        <v>21</v>
      </c>
      <c r="B175" s="2" t="s">
        <v>195</v>
      </c>
      <c r="C175" s="2" t="s">
        <v>413</v>
      </c>
      <c r="D175" s="2" t="s">
        <v>411</v>
      </c>
      <c r="E175" s="24">
        <f>E176</f>
        <v>5500</v>
      </c>
      <c r="F175" s="24">
        <f>F176</f>
        <v>0</v>
      </c>
      <c r="G175" s="24">
        <f t="shared" si="6"/>
        <v>0</v>
      </c>
    </row>
    <row r="176" spans="1:7" ht="45" outlineLevel="7" x14ac:dyDescent="0.2">
      <c r="A176" s="12" t="s">
        <v>21</v>
      </c>
      <c r="B176" s="12" t="s">
        <v>195</v>
      </c>
      <c r="C176" s="12" t="s">
        <v>198</v>
      </c>
      <c r="D176" s="12" t="s">
        <v>199</v>
      </c>
      <c r="E176" s="23">
        <v>5500</v>
      </c>
      <c r="F176" s="23">
        <v>0</v>
      </c>
      <c r="G176" s="23">
        <f t="shared" si="6"/>
        <v>0</v>
      </c>
    </row>
    <row r="177" spans="1:7" outlineLevel="2" x14ac:dyDescent="0.2">
      <c r="A177" s="3" t="s">
        <v>21</v>
      </c>
      <c r="B177" s="3" t="s">
        <v>200</v>
      </c>
      <c r="C177" s="29" t="s">
        <v>201</v>
      </c>
      <c r="D177" s="29"/>
      <c r="E177" s="22">
        <f>E178</f>
        <v>10331.799999999999</v>
      </c>
      <c r="F177" s="22">
        <f>F178</f>
        <v>9747.1</v>
      </c>
      <c r="G177" s="22">
        <f t="shared" si="6"/>
        <v>94.340773146983111</v>
      </c>
    </row>
    <row r="178" spans="1:7" s="1" customFormat="1" ht="22.5" outlineLevel="3" x14ac:dyDescent="0.2">
      <c r="A178" s="2" t="s">
        <v>21</v>
      </c>
      <c r="B178" s="2" t="s">
        <v>200</v>
      </c>
      <c r="C178" s="2" t="s">
        <v>402</v>
      </c>
      <c r="D178" s="2" t="s">
        <v>399</v>
      </c>
      <c r="E178" s="24">
        <f t="shared" ref="E178:F179" si="9">E179</f>
        <v>10331.799999999999</v>
      </c>
      <c r="F178" s="24">
        <f t="shared" si="9"/>
        <v>9747.1</v>
      </c>
      <c r="G178" s="24">
        <f t="shared" ref="G178:G179" si="10">F178/E178*100</f>
        <v>94.340773146983111</v>
      </c>
    </row>
    <row r="179" spans="1:7" s="1" customFormat="1" ht="22.5" outlineLevel="4" x14ac:dyDescent="0.2">
      <c r="A179" s="2" t="s">
        <v>21</v>
      </c>
      <c r="B179" s="2" t="s">
        <v>200</v>
      </c>
      <c r="C179" s="2" t="s">
        <v>403</v>
      </c>
      <c r="D179" s="2" t="s">
        <v>400</v>
      </c>
      <c r="E179" s="24">
        <f t="shared" si="9"/>
        <v>10331.799999999999</v>
      </c>
      <c r="F179" s="24">
        <f t="shared" si="9"/>
        <v>9747.1</v>
      </c>
      <c r="G179" s="24">
        <f t="shared" si="10"/>
        <v>94.340773146983111</v>
      </c>
    </row>
    <row r="180" spans="1:7" ht="22.5" outlineLevel="7" x14ac:dyDescent="0.2">
      <c r="A180" s="12" t="s">
        <v>21</v>
      </c>
      <c r="B180" s="12" t="s">
        <v>200</v>
      </c>
      <c r="C180" s="12" t="s">
        <v>202</v>
      </c>
      <c r="D180" s="12" t="s">
        <v>203</v>
      </c>
      <c r="E180" s="23">
        <v>10331.799999999999</v>
      </c>
      <c r="F180" s="23">
        <v>9747.1</v>
      </c>
      <c r="G180" s="22">
        <f t="shared" ref="G180:G262" si="11">F180/E180*100</f>
        <v>94.340773146983111</v>
      </c>
    </row>
    <row r="181" spans="1:7" outlineLevel="1" x14ac:dyDescent="0.2">
      <c r="A181" s="3" t="s">
        <v>21</v>
      </c>
      <c r="B181" s="3" t="s">
        <v>204</v>
      </c>
      <c r="C181" s="29" t="s">
        <v>205</v>
      </c>
      <c r="D181" s="29"/>
      <c r="E181" s="22">
        <f>E182+E185</f>
        <v>42664.899999999994</v>
      </c>
      <c r="F181" s="22">
        <f>F182+F185</f>
        <v>42176.7</v>
      </c>
      <c r="G181" s="22">
        <f t="shared" si="11"/>
        <v>98.855733870230566</v>
      </c>
    </row>
    <row r="182" spans="1:7" outlineLevel="2" x14ac:dyDescent="0.2">
      <c r="A182" s="3" t="s">
        <v>21</v>
      </c>
      <c r="B182" s="3" t="s">
        <v>206</v>
      </c>
      <c r="C182" s="29" t="s">
        <v>207</v>
      </c>
      <c r="D182" s="29"/>
      <c r="E182" s="22">
        <f>E183</f>
        <v>40564.199999999997</v>
      </c>
      <c r="F182" s="22">
        <f>F183</f>
        <v>40564.199999999997</v>
      </c>
      <c r="G182" s="22">
        <f t="shared" si="11"/>
        <v>100</v>
      </c>
    </row>
    <row r="183" spans="1:7" s="1" customFormat="1" ht="22.5" outlineLevel="3" x14ac:dyDescent="0.2">
      <c r="A183" s="2" t="s">
        <v>21</v>
      </c>
      <c r="B183" s="2" t="s">
        <v>206</v>
      </c>
      <c r="C183" s="2" t="s">
        <v>439</v>
      </c>
      <c r="D183" s="2" t="s">
        <v>438</v>
      </c>
      <c r="E183" s="24">
        <f>E184</f>
        <v>40564.199999999997</v>
      </c>
      <c r="F183" s="24">
        <f>F184</f>
        <v>40564.199999999997</v>
      </c>
      <c r="G183" s="24">
        <f t="shared" ref="G183" si="12">F183/E183*100</f>
        <v>100</v>
      </c>
    </row>
    <row r="184" spans="1:7" ht="33.75" outlineLevel="7" x14ac:dyDescent="0.2">
      <c r="A184" s="12" t="s">
        <v>21</v>
      </c>
      <c r="B184" s="12" t="s">
        <v>206</v>
      </c>
      <c r="C184" s="12" t="s">
        <v>208</v>
      </c>
      <c r="D184" s="12" t="s">
        <v>209</v>
      </c>
      <c r="E184" s="23">
        <v>40564.199999999997</v>
      </c>
      <c r="F184" s="23">
        <v>40564.199999999997</v>
      </c>
      <c r="G184" s="23">
        <f t="shared" si="11"/>
        <v>100</v>
      </c>
    </row>
    <row r="185" spans="1:7" outlineLevel="2" x14ac:dyDescent="0.2">
      <c r="A185" s="3" t="s">
        <v>21</v>
      </c>
      <c r="B185" s="3" t="s">
        <v>210</v>
      </c>
      <c r="C185" s="29" t="s">
        <v>211</v>
      </c>
      <c r="D185" s="29"/>
      <c r="E185" s="22">
        <f>E186+E191</f>
        <v>2100.6999999999998</v>
      </c>
      <c r="F185" s="22">
        <f>F186+F191</f>
        <v>1612.5</v>
      </c>
      <c r="G185" s="22">
        <f t="shared" si="11"/>
        <v>76.760127576522123</v>
      </c>
    </row>
    <row r="186" spans="1:7" s="1" customFormat="1" ht="22.5" outlineLevel="3" x14ac:dyDescent="0.2">
      <c r="A186" s="2" t="s">
        <v>21</v>
      </c>
      <c r="B186" s="2" t="s">
        <v>210</v>
      </c>
      <c r="C186" s="2" t="s">
        <v>442</v>
      </c>
      <c r="D186" s="2" t="s">
        <v>440</v>
      </c>
      <c r="E186" s="24">
        <f>E187</f>
        <v>1800</v>
      </c>
      <c r="F186" s="24">
        <f>F187</f>
        <v>1312.3</v>
      </c>
      <c r="G186" s="24">
        <f t="shared" si="11"/>
        <v>72.905555555555551</v>
      </c>
    </row>
    <row r="187" spans="1:7" s="1" customFormat="1" outlineLevel="4" x14ac:dyDescent="0.2">
      <c r="A187" s="2" t="s">
        <v>21</v>
      </c>
      <c r="B187" s="2" t="s">
        <v>210</v>
      </c>
      <c r="C187" s="2" t="s">
        <v>443</v>
      </c>
      <c r="D187" s="2" t="s">
        <v>441</v>
      </c>
      <c r="E187" s="24">
        <f>E190+E189+E188</f>
        <v>1800</v>
      </c>
      <c r="F187" s="24">
        <f>F190+F189+F188</f>
        <v>1312.3</v>
      </c>
      <c r="G187" s="24">
        <f t="shared" si="11"/>
        <v>72.905555555555551</v>
      </c>
    </row>
    <row r="188" spans="1:7" outlineLevel="7" x14ac:dyDescent="0.2">
      <c r="A188" s="12" t="s">
        <v>21</v>
      </c>
      <c r="B188" s="12" t="s">
        <v>210</v>
      </c>
      <c r="C188" s="12" t="s">
        <v>212</v>
      </c>
      <c r="D188" s="12" t="s">
        <v>213</v>
      </c>
      <c r="E188" s="23">
        <v>1100</v>
      </c>
      <c r="F188" s="23">
        <v>1041</v>
      </c>
      <c r="G188" s="23">
        <f t="shared" si="11"/>
        <v>94.63636363636364</v>
      </c>
    </row>
    <row r="189" spans="1:7" ht="22.5" outlineLevel="7" x14ac:dyDescent="0.2">
      <c r="A189" s="12" t="s">
        <v>21</v>
      </c>
      <c r="B189" s="12" t="s">
        <v>210</v>
      </c>
      <c r="C189" s="12" t="s">
        <v>214</v>
      </c>
      <c r="D189" s="12" t="s">
        <v>215</v>
      </c>
      <c r="E189" s="23">
        <v>250</v>
      </c>
      <c r="F189" s="23">
        <v>31.1</v>
      </c>
      <c r="G189" s="23">
        <f t="shared" si="11"/>
        <v>12.440000000000001</v>
      </c>
    </row>
    <row r="190" spans="1:7" ht="33.75" outlineLevel="7" x14ac:dyDescent="0.2">
      <c r="A190" s="12" t="s">
        <v>21</v>
      </c>
      <c r="B190" s="12" t="s">
        <v>210</v>
      </c>
      <c r="C190" s="12" t="s">
        <v>216</v>
      </c>
      <c r="D190" s="12" t="s">
        <v>217</v>
      </c>
      <c r="E190" s="23">
        <v>450</v>
      </c>
      <c r="F190" s="23">
        <v>240.2</v>
      </c>
      <c r="G190" s="23">
        <f t="shared" si="11"/>
        <v>53.37777777777778</v>
      </c>
    </row>
    <row r="191" spans="1:7" s="1" customFormat="1" ht="22.5" outlineLevel="3" x14ac:dyDescent="0.2">
      <c r="A191" s="2" t="s">
        <v>21</v>
      </c>
      <c r="B191" s="2" t="s">
        <v>210</v>
      </c>
      <c r="C191" s="2" t="s">
        <v>439</v>
      </c>
      <c r="D191" s="2" t="s">
        <v>438</v>
      </c>
      <c r="E191" s="24">
        <f>E192</f>
        <v>300.7</v>
      </c>
      <c r="F191" s="24">
        <f>F192</f>
        <v>300.2</v>
      </c>
      <c r="G191" s="24">
        <f t="shared" ref="G191" si="13">F191/E191*100</f>
        <v>99.833721316927168</v>
      </c>
    </row>
    <row r="192" spans="1:7" ht="22.5" outlineLevel="7" x14ac:dyDescent="0.2">
      <c r="A192" s="12" t="s">
        <v>21</v>
      </c>
      <c r="B192" s="12" t="s">
        <v>210</v>
      </c>
      <c r="C192" s="12" t="s">
        <v>218</v>
      </c>
      <c r="D192" s="12" t="s">
        <v>219</v>
      </c>
      <c r="E192" s="23">
        <v>300.7</v>
      </c>
      <c r="F192" s="23">
        <v>300.2</v>
      </c>
      <c r="G192" s="23">
        <f t="shared" si="11"/>
        <v>99.833721316927168</v>
      </c>
    </row>
    <row r="193" spans="1:7" outlineLevel="1" x14ac:dyDescent="0.2">
      <c r="A193" s="3" t="s">
        <v>21</v>
      </c>
      <c r="B193" s="3" t="s">
        <v>220</v>
      </c>
      <c r="C193" s="29" t="s">
        <v>221</v>
      </c>
      <c r="D193" s="29"/>
      <c r="E193" s="22">
        <f t="shared" ref="E193:F196" si="14">E194</f>
        <v>1301.0999999999999</v>
      </c>
      <c r="F193" s="22">
        <f t="shared" si="14"/>
        <v>35</v>
      </c>
      <c r="G193" s="22">
        <f t="shared" si="11"/>
        <v>2.6900315117977098</v>
      </c>
    </row>
    <row r="194" spans="1:7" outlineLevel="2" x14ac:dyDescent="0.2">
      <c r="A194" s="3" t="s">
        <v>21</v>
      </c>
      <c r="B194" s="3" t="s">
        <v>222</v>
      </c>
      <c r="C194" s="29" t="s">
        <v>223</v>
      </c>
      <c r="D194" s="29"/>
      <c r="E194" s="22">
        <f t="shared" si="14"/>
        <v>1301.0999999999999</v>
      </c>
      <c r="F194" s="22">
        <f t="shared" si="14"/>
        <v>35</v>
      </c>
      <c r="G194" s="22">
        <f t="shared" si="11"/>
        <v>2.6900315117977098</v>
      </c>
    </row>
    <row r="195" spans="1:7" s="1" customFormat="1" ht="33.75" outlineLevel="3" x14ac:dyDescent="0.2">
      <c r="A195" s="2" t="s">
        <v>21</v>
      </c>
      <c r="B195" s="2" t="s">
        <v>222</v>
      </c>
      <c r="C195" s="2" t="s">
        <v>426</v>
      </c>
      <c r="D195" s="2" t="s">
        <v>424</v>
      </c>
      <c r="E195" s="24">
        <f t="shared" si="14"/>
        <v>1301.0999999999999</v>
      </c>
      <c r="F195" s="24">
        <f t="shared" si="14"/>
        <v>35</v>
      </c>
      <c r="G195" s="24">
        <f t="shared" si="11"/>
        <v>2.6900315117977098</v>
      </c>
    </row>
    <row r="196" spans="1:7" s="1" customFormat="1" ht="22.5" outlineLevel="4" x14ac:dyDescent="0.2">
      <c r="A196" s="2" t="s">
        <v>21</v>
      </c>
      <c r="B196" s="2" t="s">
        <v>222</v>
      </c>
      <c r="C196" s="2" t="s">
        <v>433</v>
      </c>
      <c r="D196" s="2" t="s">
        <v>432</v>
      </c>
      <c r="E196" s="24">
        <f t="shared" si="14"/>
        <v>1301.0999999999999</v>
      </c>
      <c r="F196" s="24">
        <f t="shared" si="14"/>
        <v>35</v>
      </c>
      <c r="G196" s="24">
        <f t="shared" si="11"/>
        <v>2.6900315117977098</v>
      </c>
    </row>
    <row r="197" spans="1:7" ht="22.5" outlineLevel="7" x14ac:dyDescent="0.2">
      <c r="A197" s="12" t="s">
        <v>21</v>
      </c>
      <c r="B197" s="12" t="s">
        <v>222</v>
      </c>
      <c r="C197" s="12" t="s">
        <v>224</v>
      </c>
      <c r="D197" s="12" t="s">
        <v>225</v>
      </c>
      <c r="E197" s="23">
        <v>1301.0999999999999</v>
      </c>
      <c r="F197" s="23">
        <v>35</v>
      </c>
      <c r="G197" s="23">
        <f t="shared" si="11"/>
        <v>2.6900315117977098</v>
      </c>
    </row>
    <row r="198" spans="1:7" outlineLevel="1" x14ac:dyDescent="0.2">
      <c r="A198" s="3" t="s">
        <v>21</v>
      </c>
      <c r="B198" s="3" t="s">
        <v>226</v>
      </c>
      <c r="C198" s="29" t="s">
        <v>227</v>
      </c>
      <c r="D198" s="29"/>
      <c r="E198" s="22">
        <f>E199+E203+E213</f>
        <v>51592.2</v>
      </c>
      <c r="F198" s="22">
        <f>F199+F203+F213</f>
        <v>47670.399999999994</v>
      </c>
      <c r="G198" s="22">
        <f t="shared" si="11"/>
        <v>92.398463333604681</v>
      </c>
    </row>
    <row r="199" spans="1:7" outlineLevel="2" x14ac:dyDescent="0.2">
      <c r="A199" s="3" t="s">
        <v>21</v>
      </c>
      <c r="B199" s="3" t="s">
        <v>228</v>
      </c>
      <c r="C199" s="29" t="s">
        <v>229</v>
      </c>
      <c r="D199" s="29"/>
      <c r="E199" s="22">
        <f>E200</f>
        <v>7567</v>
      </c>
      <c r="F199" s="22">
        <f>F200</f>
        <v>7406.4</v>
      </c>
      <c r="G199" s="22">
        <f t="shared" si="11"/>
        <v>97.877626536275926</v>
      </c>
    </row>
    <row r="200" spans="1:7" s="1" customFormat="1" ht="22.5" outlineLevel="3" x14ac:dyDescent="0.2">
      <c r="A200" s="2" t="s">
        <v>21</v>
      </c>
      <c r="B200" s="2" t="s">
        <v>228</v>
      </c>
      <c r="C200" s="2" t="s">
        <v>402</v>
      </c>
      <c r="D200" s="2" t="s">
        <v>399</v>
      </c>
      <c r="E200" s="24">
        <f t="shared" ref="E200:F201" si="15">E201</f>
        <v>7567</v>
      </c>
      <c r="F200" s="24">
        <f t="shared" si="15"/>
        <v>7406.4</v>
      </c>
      <c r="G200" s="24">
        <f t="shared" si="11"/>
        <v>97.877626536275926</v>
      </c>
    </row>
    <row r="201" spans="1:7" s="1" customFormat="1" ht="22.5" outlineLevel="4" x14ac:dyDescent="0.2">
      <c r="A201" s="2" t="s">
        <v>21</v>
      </c>
      <c r="B201" s="2" t="s">
        <v>228</v>
      </c>
      <c r="C201" s="2" t="s">
        <v>403</v>
      </c>
      <c r="D201" s="2" t="s">
        <v>400</v>
      </c>
      <c r="E201" s="24">
        <f t="shared" si="15"/>
        <v>7567</v>
      </c>
      <c r="F201" s="24">
        <f t="shared" si="15"/>
        <v>7406.4</v>
      </c>
      <c r="G201" s="24">
        <f t="shared" si="11"/>
        <v>97.877626536275926</v>
      </c>
    </row>
    <row r="202" spans="1:7" ht="22.5" outlineLevel="7" x14ac:dyDescent="0.2">
      <c r="A202" s="12" t="s">
        <v>21</v>
      </c>
      <c r="B202" s="12" t="s">
        <v>228</v>
      </c>
      <c r="C202" s="12" t="s">
        <v>29</v>
      </c>
      <c r="D202" s="12" t="s">
        <v>20</v>
      </c>
      <c r="E202" s="23">
        <v>7567</v>
      </c>
      <c r="F202" s="23">
        <v>7406.4</v>
      </c>
      <c r="G202" s="23">
        <f t="shared" si="11"/>
        <v>97.877626536275926</v>
      </c>
    </row>
    <row r="203" spans="1:7" outlineLevel="2" x14ac:dyDescent="0.2">
      <c r="A203" s="3" t="s">
        <v>21</v>
      </c>
      <c r="B203" s="3" t="s">
        <v>230</v>
      </c>
      <c r="C203" s="29" t="s">
        <v>231</v>
      </c>
      <c r="D203" s="29"/>
      <c r="E203" s="22">
        <f>E204+E211</f>
        <v>11176.1</v>
      </c>
      <c r="F203" s="22">
        <f>F204+F211</f>
        <v>8488.6999999999989</v>
      </c>
      <c r="G203" s="22">
        <f t="shared" si="11"/>
        <v>75.954044792011516</v>
      </c>
    </row>
    <row r="204" spans="1:7" s="1" customFormat="1" ht="22.5" outlineLevel="3" x14ac:dyDescent="0.2">
      <c r="A204" s="2" t="s">
        <v>21</v>
      </c>
      <c r="B204" s="2" t="s">
        <v>230</v>
      </c>
      <c r="C204" s="2" t="s">
        <v>407</v>
      </c>
      <c r="D204" s="2" t="s">
        <v>405</v>
      </c>
      <c r="E204" s="24">
        <f>E205</f>
        <v>10541.300000000001</v>
      </c>
      <c r="F204" s="24">
        <f>F205</f>
        <v>7886.0999999999995</v>
      </c>
      <c r="G204" s="24">
        <f t="shared" si="11"/>
        <v>74.811455892536955</v>
      </c>
    </row>
    <row r="205" spans="1:7" s="1" customFormat="1" ht="33.75" outlineLevel="4" x14ac:dyDescent="0.2">
      <c r="A205" s="2" t="s">
        <v>21</v>
      </c>
      <c r="B205" s="2" t="s">
        <v>230</v>
      </c>
      <c r="C205" s="2" t="s">
        <v>445</v>
      </c>
      <c r="D205" s="2" t="s">
        <v>444</v>
      </c>
      <c r="E205" s="24">
        <f>E206+E207+E208+E209+E210</f>
        <v>10541.300000000001</v>
      </c>
      <c r="F205" s="24">
        <f>F206+F207+F208+F209+F210</f>
        <v>7886.0999999999995</v>
      </c>
      <c r="G205" s="24">
        <f t="shared" si="11"/>
        <v>74.811455892536955</v>
      </c>
    </row>
    <row r="206" spans="1:7" ht="56.25" outlineLevel="7" x14ac:dyDescent="0.2">
      <c r="A206" s="12" t="s">
        <v>21</v>
      </c>
      <c r="B206" s="12" t="s">
        <v>230</v>
      </c>
      <c r="C206" s="12" t="s">
        <v>232</v>
      </c>
      <c r="D206" s="12" t="s">
        <v>233</v>
      </c>
      <c r="E206" s="23">
        <v>2199.1999999999998</v>
      </c>
      <c r="F206" s="23">
        <v>2189.1</v>
      </c>
      <c r="G206" s="23">
        <f t="shared" si="11"/>
        <v>99.540742088032019</v>
      </c>
    </row>
    <row r="207" spans="1:7" ht="90" outlineLevel="7" x14ac:dyDescent="0.2">
      <c r="A207" s="12" t="s">
        <v>21</v>
      </c>
      <c r="B207" s="12" t="s">
        <v>230</v>
      </c>
      <c r="C207" s="12" t="s">
        <v>234</v>
      </c>
      <c r="D207" s="13" t="s">
        <v>235</v>
      </c>
      <c r="E207" s="23">
        <v>6300</v>
      </c>
      <c r="F207" s="23">
        <v>3654.9</v>
      </c>
      <c r="G207" s="23">
        <f t="shared" si="11"/>
        <v>58.01428571428572</v>
      </c>
    </row>
    <row r="208" spans="1:7" ht="33.75" outlineLevel="7" x14ac:dyDescent="0.2">
      <c r="A208" s="12" t="s">
        <v>21</v>
      </c>
      <c r="B208" s="12" t="s">
        <v>230</v>
      </c>
      <c r="C208" s="12" t="s">
        <v>236</v>
      </c>
      <c r="D208" s="12" t="s">
        <v>237</v>
      </c>
      <c r="E208" s="23">
        <v>559.70000000000005</v>
      </c>
      <c r="F208" s="23">
        <v>559.70000000000005</v>
      </c>
      <c r="G208" s="23">
        <f t="shared" si="11"/>
        <v>100</v>
      </c>
    </row>
    <row r="209" spans="1:7" ht="33.75" outlineLevel="7" x14ac:dyDescent="0.2">
      <c r="A209" s="12" t="s">
        <v>21</v>
      </c>
      <c r="B209" s="12" t="s">
        <v>230</v>
      </c>
      <c r="C209" s="12" t="s">
        <v>238</v>
      </c>
      <c r="D209" s="12" t="s">
        <v>239</v>
      </c>
      <c r="E209" s="23">
        <v>700</v>
      </c>
      <c r="F209" s="23">
        <v>700</v>
      </c>
      <c r="G209" s="23">
        <f t="shared" si="11"/>
        <v>100</v>
      </c>
    </row>
    <row r="210" spans="1:7" ht="33.75" outlineLevel="7" x14ac:dyDescent="0.2">
      <c r="A210" s="12" t="s">
        <v>21</v>
      </c>
      <c r="B210" s="12" t="s">
        <v>230</v>
      </c>
      <c r="C210" s="12" t="s">
        <v>240</v>
      </c>
      <c r="D210" s="12" t="s">
        <v>239</v>
      </c>
      <c r="E210" s="23">
        <v>782.4</v>
      </c>
      <c r="F210" s="23">
        <v>782.4</v>
      </c>
      <c r="G210" s="23">
        <f t="shared" si="11"/>
        <v>100</v>
      </c>
    </row>
    <row r="211" spans="1:7" s="1" customFormat="1" outlineLevel="3" x14ac:dyDescent="0.2">
      <c r="A211" s="2" t="s">
        <v>21</v>
      </c>
      <c r="B211" s="2" t="s">
        <v>230</v>
      </c>
      <c r="C211" s="2" t="s">
        <v>11</v>
      </c>
      <c r="D211" s="2" t="s">
        <v>12</v>
      </c>
      <c r="E211" s="24">
        <f>E212</f>
        <v>634.79999999999995</v>
      </c>
      <c r="F211" s="24">
        <f>F212</f>
        <v>602.6</v>
      </c>
      <c r="G211" s="24">
        <f t="shared" si="11"/>
        <v>94.927536231884062</v>
      </c>
    </row>
    <row r="212" spans="1:7" ht="33.75" outlineLevel="7" x14ac:dyDescent="0.2">
      <c r="A212" s="12" t="s">
        <v>21</v>
      </c>
      <c r="B212" s="12" t="s">
        <v>230</v>
      </c>
      <c r="C212" s="12" t="s">
        <v>241</v>
      </c>
      <c r="D212" s="12" t="s">
        <v>242</v>
      </c>
      <c r="E212" s="23">
        <v>634.79999999999995</v>
      </c>
      <c r="F212" s="23">
        <v>602.6</v>
      </c>
      <c r="G212" s="23">
        <f t="shared" si="11"/>
        <v>94.927536231884062</v>
      </c>
    </row>
    <row r="213" spans="1:7" outlineLevel="2" x14ac:dyDescent="0.2">
      <c r="A213" s="3" t="s">
        <v>21</v>
      </c>
      <c r="B213" s="3" t="s">
        <v>243</v>
      </c>
      <c r="C213" s="29" t="s">
        <v>244</v>
      </c>
      <c r="D213" s="29"/>
      <c r="E213" s="22">
        <f>E214</f>
        <v>32849.1</v>
      </c>
      <c r="F213" s="22">
        <f>F214</f>
        <v>31775.3</v>
      </c>
      <c r="G213" s="22">
        <f t="shared" si="11"/>
        <v>96.731112876760704</v>
      </c>
    </row>
    <row r="214" spans="1:7" s="1" customFormat="1" ht="22.5" outlineLevel="3" x14ac:dyDescent="0.2">
      <c r="A214" s="2" t="s">
        <v>21</v>
      </c>
      <c r="B214" s="2" t="s">
        <v>243</v>
      </c>
      <c r="C214" s="2" t="s">
        <v>407</v>
      </c>
      <c r="D214" s="2" t="s">
        <v>405</v>
      </c>
      <c r="E214" s="24">
        <f>E215</f>
        <v>32849.1</v>
      </c>
      <c r="F214" s="24">
        <f>F215</f>
        <v>31775.3</v>
      </c>
      <c r="G214" s="24">
        <f t="shared" si="11"/>
        <v>96.731112876760704</v>
      </c>
    </row>
    <row r="215" spans="1:7" s="1" customFormat="1" ht="33.75" outlineLevel="4" x14ac:dyDescent="0.2">
      <c r="A215" s="2" t="s">
        <v>21</v>
      </c>
      <c r="B215" s="2" t="s">
        <v>243</v>
      </c>
      <c r="C215" s="2" t="s">
        <v>445</v>
      </c>
      <c r="D215" s="2" t="s">
        <v>444</v>
      </c>
      <c r="E215" s="24">
        <f>E216+E217+E218</f>
        <v>32849.1</v>
      </c>
      <c r="F215" s="24">
        <f>F216+F217+F218</f>
        <v>31775.3</v>
      </c>
      <c r="G215" s="24">
        <f t="shared" si="11"/>
        <v>96.731112876760704</v>
      </c>
    </row>
    <row r="216" spans="1:7" ht="56.25" outlineLevel="7" x14ac:dyDescent="0.2">
      <c r="A216" s="12" t="s">
        <v>21</v>
      </c>
      <c r="B216" s="12" t="s">
        <v>243</v>
      </c>
      <c r="C216" s="12" t="s">
        <v>245</v>
      </c>
      <c r="D216" s="12" t="s">
        <v>246</v>
      </c>
      <c r="E216" s="23">
        <v>5873.8</v>
      </c>
      <c r="F216" s="23">
        <v>5873.8</v>
      </c>
      <c r="G216" s="23">
        <f t="shared" si="11"/>
        <v>100</v>
      </c>
    </row>
    <row r="217" spans="1:7" ht="67.5" outlineLevel="7" x14ac:dyDescent="0.2">
      <c r="A217" s="12" t="s">
        <v>21</v>
      </c>
      <c r="B217" s="12" t="s">
        <v>243</v>
      </c>
      <c r="C217" s="12" t="s">
        <v>247</v>
      </c>
      <c r="D217" s="13" t="s">
        <v>248</v>
      </c>
      <c r="E217" s="23">
        <v>2131.8000000000002</v>
      </c>
      <c r="F217" s="23">
        <v>2000</v>
      </c>
      <c r="G217" s="23">
        <f t="shared" si="11"/>
        <v>93.817431278731576</v>
      </c>
    </row>
    <row r="218" spans="1:7" ht="90" outlineLevel="7" x14ac:dyDescent="0.2">
      <c r="A218" s="12" t="s">
        <v>21</v>
      </c>
      <c r="B218" s="12" t="s">
        <v>243</v>
      </c>
      <c r="C218" s="12" t="s">
        <v>249</v>
      </c>
      <c r="D218" s="13" t="s">
        <v>250</v>
      </c>
      <c r="E218" s="23">
        <v>24843.5</v>
      </c>
      <c r="F218" s="23">
        <v>23901.5</v>
      </c>
      <c r="G218" s="23">
        <f t="shared" si="11"/>
        <v>96.208263730955778</v>
      </c>
    </row>
    <row r="219" spans="1:7" outlineLevel="1" x14ac:dyDescent="0.2">
      <c r="A219" s="3" t="s">
        <v>21</v>
      </c>
      <c r="B219" s="3" t="s">
        <v>251</v>
      </c>
      <c r="C219" s="29" t="s">
        <v>252</v>
      </c>
      <c r="D219" s="29"/>
      <c r="E219" s="22">
        <v>18735</v>
      </c>
      <c r="F219" s="22">
        <v>18194.5</v>
      </c>
      <c r="G219" s="22">
        <f t="shared" si="11"/>
        <v>97.115025353616218</v>
      </c>
    </row>
    <row r="220" spans="1:7" outlineLevel="2" x14ac:dyDescent="0.2">
      <c r="A220" s="3" t="s">
        <v>21</v>
      </c>
      <c r="B220" s="3" t="s">
        <v>253</v>
      </c>
      <c r="C220" s="29" t="s">
        <v>254</v>
      </c>
      <c r="D220" s="29"/>
      <c r="E220" s="22">
        <v>18735</v>
      </c>
      <c r="F220" s="22">
        <v>18194.5</v>
      </c>
      <c r="G220" s="22">
        <f t="shared" si="11"/>
        <v>97.115025353616218</v>
      </c>
    </row>
    <row r="221" spans="1:7" s="1" customFormat="1" ht="22.5" outlineLevel="3" x14ac:dyDescent="0.2">
      <c r="A221" s="2" t="s">
        <v>21</v>
      </c>
      <c r="B221" s="2" t="s">
        <v>253</v>
      </c>
      <c r="C221" s="2" t="s">
        <v>439</v>
      </c>
      <c r="D221" s="2" t="s">
        <v>438</v>
      </c>
      <c r="E221" s="24">
        <f>E222+E223+E224+E225</f>
        <v>18735</v>
      </c>
      <c r="F221" s="24">
        <f>F222+F223+F224+F225</f>
        <v>18194.5</v>
      </c>
      <c r="G221" s="24">
        <f t="shared" si="11"/>
        <v>97.115025353616218</v>
      </c>
    </row>
    <row r="222" spans="1:7" outlineLevel="7" x14ac:dyDescent="0.2">
      <c r="A222" s="12" t="s">
        <v>21</v>
      </c>
      <c r="B222" s="12" t="s">
        <v>253</v>
      </c>
      <c r="C222" s="12" t="s">
        <v>255</v>
      </c>
      <c r="D222" s="12" t="s">
        <v>256</v>
      </c>
      <c r="E222" s="23">
        <v>550</v>
      </c>
      <c r="F222" s="23">
        <v>90.9</v>
      </c>
      <c r="G222" s="23">
        <f t="shared" si="11"/>
        <v>16.527272727272731</v>
      </c>
    </row>
    <row r="223" spans="1:7" ht="22.5" outlineLevel="7" x14ac:dyDescent="0.2">
      <c r="A223" s="12" t="s">
        <v>21</v>
      </c>
      <c r="B223" s="12" t="s">
        <v>253</v>
      </c>
      <c r="C223" s="12" t="s">
        <v>257</v>
      </c>
      <c r="D223" s="12" t="s">
        <v>258</v>
      </c>
      <c r="E223" s="23">
        <v>16000</v>
      </c>
      <c r="F223" s="23">
        <v>16000</v>
      </c>
      <c r="G223" s="23">
        <f t="shared" si="11"/>
        <v>100</v>
      </c>
    </row>
    <row r="224" spans="1:7" ht="22.5" outlineLevel="7" x14ac:dyDescent="0.2">
      <c r="A224" s="12" t="s">
        <v>21</v>
      </c>
      <c r="B224" s="12" t="s">
        <v>253</v>
      </c>
      <c r="C224" s="12" t="s">
        <v>259</v>
      </c>
      <c r="D224" s="12" t="s">
        <v>260</v>
      </c>
      <c r="E224" s="23">
        <v>32.1</v>
      </c>
      <c r="F224" s="23">
        <v>8</v>
      </c>
      <c r="G224" s="23">
        <f t="shared" si="11"/>
        <v>24.922118380062305</v>
      </c>
    </row>
    <row r="225" spans="1:7" ht="22.5" outlineLevel="7" x14ac:dyDescent="0.2">
      <c r="A225" s="12" t="s">
        <v>21</v>
      </c>
      <c r="B225" s="12" t="s">
        <v>253</v>
      </c>
      <c r="C225" s="12" t="s">
        <v>261</v>
      </c>
      <c r="D225" s="12" t="s">
        <v>262</v>
      </c>
      <c r="E225" s="23">
        <v>2152.9</v>
      </c>
      <c r="F225" s="23">
        <v>2095.6</v>
      </c>
      <c r="G225" s="23">
        <f t="shared" si="11"/>
        <v>97.338473686655206</v>
      </c>
    </row>
    <row r="226" spans="1:7" x14ac:dyDescent="0.2">
      <c r="A226" s="26" t="s">
        <v>263</v>
      </c>
      <c r="B226" s="40" t="s">
        <v>264</v>
      </c>
      <c r="C226" s="40"/>
      <c r="D226" s="40"/>
      <c r="E226" s="27">
        <f>E227+E232+E240+E257</f>
        <v>128337.5</v>
      </c>
      <c r="F226" s="27">
        <f>F227+F232+F240+F257</f>
        <v>126477.6</v>
      </c>
      <c r="G226" s="27">
        <f t="shared" si="11"/>
        <v>98.550774325508911</v>
      </c>
    </row>
    <row r="227" spans="1:7" outlineLevel="1" x14ac:dyDescent="0.2">
      <c r="A227" s="3" t="s">
        <v>263</v>
      </c>
      <c r="B227" s="3" t="s">
        <v>111</v>
      </c>
      <c r="C227" s="29" t="s">
        <v>112</v>
      </c>
      <c r="D227" s="29"/>
      <c r="E227" s="22">
        <f>E228</f>
        <v>3968.4</v>
      </c>
      <c r="F227" s="22">
        <f>F228</f>
        <v>3840</v>
      </c>
      <c r="G227" s="22">
        <f t="shared" si="11"/>
        <v>96.764439068642275</v>
      </c>
    </row>
    <row r="228" spans="1:7" outlineLevel="2" x14ac:dyDescent="0.2">
      <c r="A228" s="3" t="s">
        <v>263</v>
      </c>
      <c r="B228" s="3" t="s">
        <v>147</v>
      </c>
      <c r="C228" s="29" t="s">
        <v>148</v>
      </c>
      <c r="D228" s="29"/>
      <c r="E228" s="22">
        <f>E229</f>
        <v>3968.4</v>
      </c>
      <c r="F228" s="22">
        <f>F229</f>
        <v>3840</v>
      </c>
      <c r="G228" s="22">
        <f t="shared" si="11"/>
        <v>96.764439068642275</v>
      </c>
    </row>
    <row r="229" spans="1:7" s="1" customFormat="1" ht="22.5" outlineLevel="3" x14ac:dyDescent="0.2">
      <c r="A229" s="2" t="s">
        <v>263</v>
      </c>
      <c r="B229" s="2" t="s">
        <v>147</v>
      </c>
      <c r="C229" s="2" t="s">
        <v>447</v>
      </c>
      <c r="D229" s="2" t="s">
        <v>446</v>
      </c>
      <c r="E229" s="24">
        <f>E230+E231</f>
        <v>3968.4</v>
      </c>
      <c r="F229" s="24">
        <f>F230+F231</f>
        <v>3840</v>
      </c>
      <c r="G229" s="24">
        <f t="shared" si="11"/>
        <v>96.764439068642275</v>
      </c>
    </row>
    <row r="230" spans="1:7" ht="22.5" outlineLevel="7" x14ac:dyDescent="0.2">
      <c r="A230" s="12" t="s">
        <v>263</v>
      </c>
      <c r="B230" s="12" t="s">
        <v>147</v>
      </c>
      <c r="C230" s="12" t="s">
        <v>265</v>
      </c>
      <c r="D230" s="12" t="s">
        <v>266</v>
      </c>
      <c r="E230" s="23">
        <v>3958.4</v>
      </c>
      <c r="F230" s="23">
        <v>3830</v>
      </c>
      <c r="G230" s="23">
        <f t="shared" si="11"/>
        <v>96.756265157639447</v>
      </c>
    </row>
    <row r="231" spans="1:7" ht="22.5" outlineLevel="7" x14ac:dyDescent="0.2">
      <c r="A231" s="12" t="s">
        <v>263</v>
      </c>
      <c r="B231" s="12" t="s">
        <v>147</v>
      </c>
      <c r="C231" s="12" t="s">
        <v>267</v>
      </c>
      <c r="D231" s="12" t="s">
        <v>268</v>
      </c>
      <c r="E231" s="23">
        <v>10</v>
      </c>
      <c r="F231" s="23">
        <v>10</v>
      </c>
      <c r="G231" s="23">
        <f t="shared" si="11"/>
        <v>100</v>
      </c>
    </row>
    <row r="232" spans="1:7" outlineLevel="1" x14ac:dyDescent="0.2">
      <c r="A232" s="3" t="s">
        <v>263</v>
      </c>
      <c r="B232" s="3" t="s">
        <v>204</v>
      </c>
      <c r="C232" s="29" t="s">
        <v>205</v>
      </c>
      <c r="D232" s="29"/>
      <c r="E232" s="22">
        <f>E233</f>
        <v>22213.1</v>
      </c>
      <c r="F232" s="22">
        <f>F233</f>
        <v>21781.1</v>
      </c>
      <c r="G232" s="22">
        <f t="shared" si="11"/>
        <v>98.05520166028154</v>
      </c>
    </row>
    <row r="233" spans="1:7" outlineLevel="2" x14ac:dyDescent="0.2">
      <c r="A233" s="3" t="s">
        <v>263</v>
      </c>
      <c r="B233" s="3" t="s">
        <v>206</v>
      </c>
      <c r="C233" s="29" t="s">
        <v>207</v>
      </c>
      <c r="D233" s="29"/>
      <c r="E233" s="22">
        <f>E234</f>
        <v>22213.1</v>
      </c>
      <c r="F233" s="22">
        <f>F234</f>
        <v>21781.1</v>
      </c>
      <c r="G233" s="22">
        <f t="shared" si="11"/>
        <v>98.05520166028154</v>
      </c>
    </row>
    <row r="234" spans="1:7" s="1" customFormat="1" ht="22.5" outlineLevel="3" x14ac:dyDescent="0.2">
      <c r="A234" s="2" t="s">
        <v>263</v>
      </c>
      <c r="B234" s="2" t="s">
        <v>206</v>
      </c>
      <c r="C234" s="2" t="s">
        <v>447</v>
      </c>
      <c r="D234" s="2" t="s">
        <v>446</v>
      </c>
      <c r="E234" s="24">
        <f>E235+E236+E237+E238+E239</f>
        <v>22213.1</v>
      </c>
      <c r="F234" s="24">
        <f>F235+F236+F237+F238+F239</f>
        <v>21781.1</v>
      </c>
      <c r="G234" s="24">
        <f t="shared" ref="G234" si="16">F234/E234*100</f>
        <v>98.05520166028154</v>
      </c>
    </row>
    <row r="235" spans="1:7" ht="22.5" outlineLevel="7" x14ac:dyDescent="0.2">
      <c r="A235" s="12" t="s">
        <v>263</v>
      </c>
      <c r="B235" s="12" t="s">
        <v>206</v>
      </c>
      <c r="C235" s="12" t="s">
        <v>269</v>
      </c>
      <c r="D235" s="12" t="s">
        <v>270</v>
      </c>
      <c r="E235" s="23">
        <v>59.6</v>
      </c>
      <c r="F235" s="23">
        <v>59.6</v>
      </c>
      <c r="G235" s="23">
        <f t="shared" si="11"/>
        <v>100</v>
      </c>
    </row>
    <row r="236" spans="1:7" ht="22.5" outlineLevel="7" x14ac:dyDescent="0.2">
      <c r="A236" s="12" t="s">
        <v>263</v>
      </c>
      <c r="B236" s="12" t="s">
        <v>206</v>
      </c>
      <c r="C236" s="12" t="s">
        <v>271</v>
      </c>
      <c r="D236" s="12" t="s">
        <v>272</v>
      </c>
      <c r="E236" s="23">
        <v>81.5</v>
      </c>
      <c r="F236" s="23">
        <v>81.5</v>
      </c>
      <c r="G236" s="23">
        <f t="shared" si="11"/>
        <v>100</v>
      </c>
    </row>
    <row r="237" spans="1:7" ht="22.5" outlineLevel="7" x14ac:dyDescent="0.2">
      <c r="A237" s="12" t="s">
        <v>263</v>
      </c>
      <c r="B237" s="12" t="s">
        <v>206</v>
      </c>
      <c r="C237" s="12" t="s">
        <v>273</v>
      </c>
      <c r="D237" s="12" t="s">
        <v>274</v>
      </c>
      <c r="E237" s="23">
        <v>50</v>
      </c>
      <c r="F237" s="23">
        <v>50</v>
      </c>
      <c r="G237" s="23">
        <f t="shared" si="11"/>
        <v>100</v>
      </c>
    </row>
    <row r="238" spans="1:7" ht="22.5" outlineLevel="7" x14ac:dyDescent="0.2">
      <c r="A238" s="12" t="s">
        <v>263</v>
      </c>
      <c r="B238" s="12" t="s">
        <v>206</v>
      </c>
      <c r="C238" s="12" t="s">
        <v>275</v>
      </c>
      <c r="D238" s="12" t="s">
        <v>274</v>
      </c>
      <c r="E238" s="23">
        <v>50</v>
      </c>
      <c r="F238" s="23">
        <v>50</v>
      </c>
      <c r="G238" s="23">
        <f t="shared" si="11"/>
        <v>100</v>
      </c>
    </row>
    <row r="239" spans="1:7" ht="33.75" outlineLevel="7" x14ac:dyDescent="0.2">
      <c r="A239" s="12" t="s">
        <v>263</v>
      </c>
      <c r="B239" s="12" t="s">
        <v>206</v>
      </c>
      <c r="C239" s="12" t="s">
        <v>276</v>
      </c>
      <c r="D239" s="12" t="s">
        <v>277</v>
      </c>
      <c r="E239" s="23">
        <v>21972</v>
      </c>
      <c r="F239" s="23">
        <v>21540</v>
      </c>
      <c r="G239" s="23">
        <f t="shared" si="11"/>
        <v>98.033861277990169</v>
      </c>
    </row>
    <row r="240" spans="1:7" outlineLevel="1" x14ac:dyDescent="0.2">
      <c r="A240" s="3" t="s">
        <v>263</v>
      </c>
      <c r="B240" s="3" t="s">
        <v>220</v>
      </c>
      <c r="C240" s="29" t="s">
        <v>221</v>
      </c>
      <c r="D240" s="29"/>
      <c r="E240" s="22">
        <f>E241+E251</f>
        <v>101083.7</v>
      </c>
      <c r="F240" s="22">
        <f>F241+F251</f>
        <v>99914.6</v>
      </c>
      <c r="G240" s="22">
        <f t="shared" si="11"/>
        <v>98.843433708896697</v>
      </c>
    </row>
    <row r="241" spans="1:7" outlineLevel="2" x14ac:dyDescent="0.2">
      <c r="A241" s="3" t="s">
        <v>263</v>
      </c>
      <c r="B241" s="3" t="s">
        <v>222</v>
      </c>
      <c r="C241" s="29" t="s">
        <v>223</v>
      </c>
      <c r="D241" s="29"/>
      <c r="E241" s="22">
        <f>E242</f>
        <v>69096.3</v>
      </c>
      <c r="F241" s="22">
        <f>F242</f>
        <v>68669.2</v>
      </c>
      <c r="G241" s="22">
        <f t="shared" si="11"/>
        <v>99.381877177214989</v>
      </c>
    </row>
    <row r="242" spans="1:7" s="1" customFormat="1" ht="22.5" outlineLevel="3" x14ac:dyDescent="0.2">
      <c r="A242" s="2" t="s">
        <v>263</v>
      </c>
      <c r="B242" s="2" t="s">
        <v>222</v>
      </c>
      <c r="C242" s="2" t="s">
        <v>447</v>
      </c>
      <c r="D242" s="2" t="s">
        <v>446</v>
      </c>
      <c r="E242" s="24">
        <f>E243+E244+E245+E246+E247+E248+E249+E250</f>
        <v>69096.3</v>
      </c>
      <c r="F242" s="24">
        <f>F243+F244+F245+F246+F247+F248+F249+F250</f>
        <v>68669.2</v>
      </c>
      <c r="G242" s="24">
        <f t="shared" si="11"/>
        <v>99.381877177214989</v>
      </c>
    </row>
    <row r="243" spans="1:7" ht="22.5" outlineLevel="7" x14ac:dyDescent="0.2">
      <c r="A243" s="12" t="s">
        <v>263</v>
      </c>
      <c r="B243" s="12" t="s">
        <v>222</v>
      </c>
      <c r="C243" s="12" t="s">
        <v>278</v>
      </c>
      <c r="D243" s="12" t="s">
        <v>279</v>
      </c>
      <c r="E243" s="23">
        <v>27877.1</v>
      </c>
      <c r="F243" s="23">
        <v>27450</v>
      </c>
      <c r="G243" s="23">
        <f t="shared" si="11"/>
        <v>98.467918111998742</v>
      </c>
    </row>
    <row r="244" spans="1:7" ht="22.5" outlineLevel="7" x14ac:dyDescent="0.2">
      <c r="A244" s="12" t="s">
        <v>263</v>
      </c>
      <c r="B244" s="12" t="s">
        <v>222</v>
      </c>
      <c r="C244" s="12" t="s">
        <v>269</v>
      </c>
      <c r="D244" s="12" t="s">
        <v>270</v>
      </c>
      <c r="E244" s="23">
        <v>90.4</v>
      </c>
      <c r="F244" s="23">
        <v>90.4</v>
      </c>
      <c r="G244" s="23">
        <f t="shared" si="11"/>
        <v>100</v>
      </c>
    </row>
    <row r="245" spans="1:7" ht="33.75" outlineLevel="7" x14ac:dyDescent="0.2">
      <c r="A245" s="12" t="s">
        <v>263</v>
      </c>
      <c r="B245" s="12" t="s">
        <v>222</v>
      </c>
      <c r="C245" s="12" t="s">
        <v>280</v>
      </c>
      <c r="D245" s="12" t="s">
        <v>281</v>
      </c>
      <c r="E245" s="23">
        <v>17.3</v>
      </c>
      <c r="F245" s="23">
        <v>17.3</v>
      </c>
      <c r="G245" s="23">
        <f t="shared" si="11"/>
        <v>100</v>
      </c>
    </row>
    <row r="246" spans="1:7" ht="22.5" outlineLevel="7" x14ac:dyDescent="0.2">
      <c r="A246" s="12" t="s">
        <v>263</v>
      </c>
      <c r="B246" s="12" t="s">
        <v>222</v>
      </c>
      <c r="C246" s="12" t="s">
        <v>282</v>
      </c>
      <c r="D246" s="12" t="s">
        <v>283</v>
      </c>
      <c r="E246" s="23">
        <v>99.4</v>
      </c>
      <c r="F246" s="23">
        <v>99.4</v>
      </c>
      <c r="G246" s="23">
        <f t="shared" si="11"/>
        <v>100</v>
      </c>
    </row>
    <row r="247" spans="1:7" ht="22.5" outlineLevel="7" x14ac:dyDescent="0.2">
      <c r="A247" s="12" t="s">
        <v>263</v>
      </c>
      <c r="B247" s="12" t="s">
        <v>222</v>
      </c>
      <c r="C247" s="12" t="s">
        <v>284</v>
      </c>
      <c r="D247" s="12" t="s">
        <v>285</v>
      </c>
      <c r="E247" s="23">
        <v>100.5</v>
      </c>
      <c r="F247" s="23">
        <v>100.5</v>
      </c>
      <c r="G247" s="23">
        <f t="shared" si="11"/>
        <v>100</v>
      </c>
    </row>
    <row r="248" spans="1:7" ht="22.5" outlineLevel="7" x14ac:dyDescent="0.2">
      <c r="A248" s="12" t="s">
        <v>263</v>
      </c>
      <c r="B248" s="12" t="s">
        <v>222</v>
      </c>
      <c r="C248" s="12" t="s">
        <v>286</v>
      </c>
      <c r="D248" s="12" t="s">
        <v>274</v>
      </c>
      <c r="E248" s="23">
        <v>99.4</v>
      </c>
      <c r="F248" s="23">
        <v>99.4</v>
      </c>
      <c r="G248" s="23">
        <f t="shared" si="11"/>
        <v>100</v>
      </c>
    </row>
    <row r="249" spans="1:7" ht="22.5" outlineLevel="7" x14ac:dyDescent="0.2">
      <c r="A249" s="12" t="s">
        <v>263</v>
      </c>
      <c r="B249" s="12" t="s">
        <v>222</v>
      </c>
      <c r="C249" s="12" t="s">
        <v>287</v>
      </c>
      <c r="D249" s="12" t="s">
        <v>285</v>
      </c>
      <c r="E249" s="23">
        <v>100.5</v>
      </c>
      <c r="F249" s="23">
        <v>100.5</v>
      </c>
      <c r="G249" s="23">
        <f t="shared" si="11"/>
        <v>100</v>
      </c>
    </row>
    <row r="250" spans="1:7" ht="22.5" outlineLevel="7" x14ac:dyDescent="0.2">
      <c r="A250" s="12" t="s">
        <v>263</v>
      </c>
      <c r="B250" s="12" t="s">
        <v>222</v>
      </c>
      <c r="C250" s="12" t="s">
        <v>265</v>
      </c>
      <c r="D250" s="12" t="s">
        <v>266</v>
      </c>
      <c r="E250" s="23">
        <v>40711.699999999997</v>
      </c>
      <c r="F250" s="23">
        <v>40711.699999999997</v>
      </c>
      <c r="G250" s="23">
        <f t="shared" si="11"/>
        <v>100</v>
      </c>
    </row>
    <row r="251" spans="1:7" outlineLevel="2" x14ac:dyDescent="0.2">
      <c r="A251" s="3" t="s">
        <v>263</v>
      </c>
      <c r="B251" s="3" t="s">
        <v>288</v>
      </c>
      <c r="C251" s="29" t="s">
        <v>289</v>
      </c>
      <c r="D251" s="29"/>
      <c r="E251" s="22">
        <f>E252</f>
        <v>31987.399999999998</v>
      </c>
      <c r="F251" s="22">
        <f>F252</f>
        <v>31245.4</v>
      </c>
      <c r="G251" s="22">
        <f t="shared" si="11"/>
        <v>97.680336632549086</v>
      </c>
    </row>
    <row r="252" spans="1:7" s="1" customFormat="1" ht="22.5" outlineLevel="3" x14ac:dyDescent="0.2">
      <c r="A252" s="2" t="s">
        <v>263</v>
      </c>
      <c r="B252" s="2" t="s">
        <v>288</v>
      </c>
      <c r="C252" s="2" t="s">
        <v>447</v>
      </c>
      <c r="D252" s="2" t="s">
        <v>446</v>
      </c>
      <c r="E252" s="24">
        <f>E253+E254+E255+E256</f>
        <v>31987.399999999998</v>
      </c>
      <c r="F252" s="24">
        <f>F253+F254+F255+F256</f>
        <v>31245.4</v>
      </c>
      <c r="G252" s="24">
        <f t="shared" ref="G252" si="17">F252/E252*100</f>
        <v>97.680336632549086</v>
      </c>
    </row>
    <row r="253" spans="1:7" ht="22.5" outlineLevel="7" x14ac:dyDescent="0.2">
      <c r="A253" s="12" t="s">
        <v>263</v>
      </c>
      <c r="B253" s="12" t="s">
        <v>288</v>
      </c>
      <c r="C253" s="12" t="s">
        <v>282</v>
      </c>
      <c r="D253" s="12" t="s">
        <v>283</v>
      </c>
      <c r="E253" s="23">
        <v>36.5</v>
      </c>
      <c r="F253" s="23">
        <v>36.5</v>
      </c>
      <c r="G253" s="23">
        <f t="shared" si="11"/>
        <v>100</v>
      </c>
    </row>
    <row r="254" spans="1:7" outlineLevel="7" x14ac:dyDescent="0.2">
      <c r="A254" s="12" t="s">
        <v>263</v>
      </c>
      <c r="B254" s="12" t="s">
        <v>288</v>
      </c>
      <c r="C254" s="12" t="s">
        <v>290</v>
      </c>
      <c r="D254" s="12" t="s">
        <v>291</v>
      </c>
      <c r="E254" s="23">
        <v>20</v>
      </c>
      <c r="F254" s="23">
        <v>19</v>
      </c>
      <c r="G254" s="23">
        <f t="shared" si="11"/>
        <v>95</v>
      </c>
    </row>
    <row r="255" spans="1:7" outlineLevel="7" x14ac:dyDescent="0.2">
      <c r="A255" s="12" t="s">
        <v>263</v>
      </c>
      <c r="B255" s="12" t="s">
        <v>288</v>
      </c>
      <c r="C255" s="12" t="s">
        <v>292</v>
      </c>
      <c r="D255" s="12" t="s">
        <v>293</v>
      </c>
      <c r="E255" s="23">
        <v>6474.8</v>
      </c>
      <c r="F255" s="23">
        <v>6132.1</v>
      </c>
      <c r="G255" s="23">
        <f t="shared" si="11"/>
        <v>94.707172422314201</v>
      </c>
    </row>
    <row r="256" spans="1:7" ht="22.5" outlineLevel="7" x14ac:dyDescent="0.2">
      <c r="A256" s="12" t="s">
        <v>263</v>
      </c>
      <c r="B256" s="12" t="s">
        <v>288</v>
      </c>
      <c r="C256" s="12" t="s">
        <v>294</v>
      </c>
      <c r="D256" s="12" t="s">
        <v>295</v>
      </c>
      <c r="E256" s="23">
        <v>25456.1</v>
      </c>
      <c r="F256" s="23">
        <v>25057.8</v>
      </c>
      <c r="G256" s="23">
        <f t="shared" si="11"/>
        <v>98.435345555682147</v>
      </c>
    </row>
    <row r="257" spans="1:7" outlineLevel="1" x14ac:dyDescent="0.2">
      <c r="A257" s="3" t="s">
        <v>263</v>
      </c>
      <c r="B257" s="3" t="s">
        <v>226</v>
      </c>
      <c r="C257" s="29" t="s">
        <v>227</v>
      </c>
      <c r="D257" s="29"/>
      <c r="E257" s="22">
        <f>E258</f>
        <v>1072.3</v>
      </c>
      <c r="F257" s="22">
        <f>F258</f>
        <v>941.9</v>
      </c>
      <c r="G257" s="22">
        <f t="shared" si="11"/>
        <v>87.839224097733847</v>
      </c>
    </row>
    <row r="258" spans="1:7" outlineLevel="2" x14ac:dyDescent="0.2">
      <c r="A258" s="3" t="s">
        <v>263</v>
      </c>
      <c r="B258" s="3" t="s">
        <v>230</v>
      </c>
      <c r="C258" s="29" t="s">
        <v>231</v>
      </c>
      <c r="D258" s="29"/>
      <c r="E258" s="22">
        <f>E259</f>
        <v>1072.3</v>
      </c>
      <c r="F258" s="22">
        <f>F259</f>
        <v>941.9</v>
      </c>
      <c r="G258" s="22">
        <f t="shared" si="11"/>
        <v>87.839224097733847</v>
      </c>
    </row>
    <row r="259" spans="1:7" s="1" customFormat="1" outlineLevel="3" x14ac:dyDescent="0.2">
      <c r="A259" s="2" t="s">
        <v>263</v>
      </c>
      <c r="B259" s="2" t="s">
        <v>230</v>
      </c>
      <c r="C259" s="2" t="s">
        <v>11</v>
      </c>
      <c r="D259" s="2" t="s">
        <v>12</v>
      </c>
      <c r="E259" s="24">
        <f>E260+E261</f>
        <v>1072.3</v>
      </c>
      <c r="F259" s="24">
        <f>F260+F261</f>
        <v>941.9</v>
      </c>
      <c r="G259" s="24">
        <f t="shared" si="11"/>
        <v>87.839224097733847</v>
      </c>
    </row>
    <row r="260" spans="1:7" ht="78.75" outlineLevel="7" x14ac:dyDescent="0.2">
      <c r="A260" s="12" t="s">
        <v>263</v>
      </c>
      <c r="B260" s="12" t="s">
        <v>230</v>
      </c>
      <c r="C260" s="12" t="s">
        <v>296</v>
      </c>
      <c r="D260" s="13" t="s">
        <v>297</v>
      </c>
      <c r="E260" s="23">
        <v>52.1</v>
      </c>
      <c r="F260" s="23">
        <v>52.1</v>
      </c>
      <c r="G260" s="23">
        <f t="shared" si="11"/>
        <v>100</v>
      </c>
    </row>
    <row r="261" spans="1:7" ht="56.25" outlineLevel="7" x14ac:dyDescent="0.2">
      <c r="A261" s="12" t="s">
        <v>263</v>
      </c>
      <c r="B261" s="12" t="s">
        <v>230</v>
      </c>
      <c r="C261" s="12" t="s">
        <v>298</v>
      </c>
      <c r="D261" s="12" t="s">
        <v>299</v>
      </c>
      <c r="E261" s="23">
        <v>1020.2</v>
      </c>
      <c r="F261" s="23">
        <v>889.8</v>
      </c>
      <c r="G261" s="23">
        <f t="shared" si="11"/>
        <v>87.218192511272292</v>
      </c>
    </row>
    <row r="262" spans="1:7" ht="22.5" customHeight="1" x14ac:dyDescent="0.2">
      <c r="A262" s="26" t="s">
        <v>300</v>
      </c>
      <c r="B262" s="40" t="s">
        <v>301</v>
      </c>
      <c r="C262" s="40"/>
      <c r="D262" s="40"/>
      <c r="E262" s="27">
        <f>E263+E271</f>
        <v>519198.39999999997</v>
      </c>
      <c r="F262" s="27">
        <f>F263+F271</f>
        <v>255148.90000000002</v>
      </c>
      <c r="G262" s="27">
        <f t="shared" si="11"/>
        <v>49.142851749928354</v>
      </c>
    </row>
    <row r="263" spans="1:7" outlineLevel="1" x14ac:dyDescent="0.2">
      <c r="A263" s="3" t="s">
        <v>300</v>
      </c>
      <c r="B263" s="3" t="s">
        <v>7</v>
      </c>
      <c r="C263" s="29" t="s">
        <v>8</v>
      </c>
      <c r="D263" s="29"/>
      <c r="E263" s="22">
        <f t="shared" ref="E263:F265" si="18">E264</f>
        <v>22444</v>
      </c>
      <c r="F263" s="22">
        <f t="shared" si="18"/>
        <v>18478.2</v>
      </c>
      <c r="G263" s="22">
        <f t="shared" ref="G263:G350" si="19">F263/E263*100</f>
        <v>82.330244163250768</v>
      </c>
    </row>
    <row r="264" spans="1:7" outlineLevel="2" x14ac:dyDescent="0.2">
      <c r="A264" s="3" t="s">
        <v>300</v>
      </c>
      <c r="B264" s="3" t="s">
        <v>62</v>
      </c>
      <c r="C264" s="29" t="s">
        <v>63</v>
      </c>
      <c r="D264" s="29"/>
      <c r="E264" s="22">
        <f t="shared" si="18"/>
        <v>22444</v>
      </c>
      <c r="F264" s="22">
        <f t="shared" si="18"/>
        <v>18478.2</v>
      </c>
      <c r="G264" s="22">
        <f t="shared" si="19"/>
        <v>82.330244163250768</v>
      </c>
    </row>
    <row r="265" spans="1:7" s="1" customFormat="1" ht="22.5" outlineLevel="3" x14ac:dyDescent="0.2">
      <c r="A265" s="3" t="s">
        <v>300</v>
      </c>
      <c r="B265" s="2" t="s">
        <v>62</v>
      </c>
      <c r="C265" s="2" t="s">
        <v>402</v>
      </c>
      <c r="D265" s="2" t="s">
        <v>399</v>
      </c>
      <c r="E265" s="24">
        <f t="shared" si="18"/>
        <v>22444</v>
      </c>
      <c r="F265" s="24">
        <f t="shared" si="18"/>
        <v>18478.2</v>
      </c>
      <c r="G265" s="24">
        <f t="shared" si="19"/>
        <v>82.330244163250768</v>
      </c>
    </row>
    <row r="266" spans="1:7" s="1" customFormat="1" ht="22.5" outlineLevel="4" x14ac:dyDescent="0.2">
      <c r="A266" s="3" t="s">
        <v>300</v>
      </c>
      <c r="B266" s="2" t="s">
        <v>62</v>
      </c>
      <c r="C266" s="2" t="s">
        <v>449</v>
      </c>
      <c r="D266" s="2" t="s">
        <v>448</v>
      </c>
      <c r="E266" s="24">
        <f>E267+E268+E269+E270</f>
        <v>22444</v>
      </c>
      <c r="F266" s="24">
        <f>F267+F268+F269+F270</f>
        <v>18478.2</v>
      </c>
      <c r="G266" s="24">
        <f t="shared" si="19"/>
        <v>82.330244163250768</v>
      </c>
    </row>
    <row r="267" spans="1:7" ht="33.75" outlineLevel="7" x14ac:dyDescent="0.2">
      <c r="A267" s="12" t="s">
        <v>300</v>
      </c>
      <c r="B267" s="12" t="s">
        <v>62</v>
      </c>
      <c r="C267" s="12" t="s">
        <v>302</v>
      </c>
      <c r="D267" s="12" t="s">
        <v>303</v>
      </c>
      <c r="E267" s="23">
        <v>3400</v>
      </c>
      <c r="F267" s="23">
        <v>1468.6</v>
      </c>
      <c r="G267" s="23">
        <f t="shared" si="19"/>
        <v>43.194117647058825</v>
      </c>
    </row>
    <row r="268" spans="1:7" ht="22.5" outlineLevel="7" x14ac:dyDescent="0.2">
      <c r="A268" s="12" t="s">
        <v>300</v>
      </c>
      <c r="B268" s="12" t="s">
        <v>62</v>
      </c>
      <c r="C268" s="12" t="s">
        <v>304</v>
      </c>
      <c r="D268" s="12" t="s">
        <v>305</v>
      </c>
      <c r="E268" s="23">
        <v>300</v>
      </c>
      <c r="F268" s="23">
        <v>146</v>
      </c>
      <c r="G268" s="23">
        <f t="shared" si="19"/>
        <v>48.666666666666671</v>
      </c>
    </row>
    <row r="269" spans="1:7" ht="22.5" outlineLevel="7" x14ac:dyDescent="0.2">
      <c r="A269" s="12" t="s">
        <v>300</v>
      </c>
      <c r="B269" s="12" t="s">
        <v>62</v>
      </c>
      <c r="C269" s="12" t="s">
        <v>306</v>
      </c>
      <c r="D269" s="12" t="s">
        <v>20</v>
      </c>
      <c r="E269" s="23">
        <v>15124.8</v>
      </c>
      <c r="F269" s="23">
        <v>14591.3</v>
      </c>
      <c r="G269" s="23">
        <f t="shared" si="19"/>
        <v>96.472680630487673</v>
      </c>
    </row>
    <row r="270" spans="1:7" ht="22.5" outlineLevel="7" x14ac:dyDescent="0.2">
      <c r="A270" s="12" t="s">
        <v>300</v>
      </c>
      <c r="B270" s="12" t="s">
        <v>62</v>
      </c>
      <c r="C270" s="12" t="s">
        <v>307</v>
      </c>
      <c r="D270" s="12" t="s">
        <v>67</v>
      </c>
      <c r="E270" s="23">
        <v>3619.2</v>
      </c>
      <c r="F270" s="23">
        <v>2272.3000000000002</v>
      </c>
      <c r="G270" s="23">
        <f t="shared" si="19"/>
        <v>62.784593280282941</v>
      </c>
    </row>
    <row r="271" spans="1:7" outlineLevel="1" x14ac:dyDescent="0.2">
      <c r="A271" s="3" t="s">
        <v>300</v>
      </c>
      <c r="B271" s="3" t="s">
        <v>168</v>
      </c>
      <c r="C271" s="29" t="s">
        <v>169</v>
      </c>
      <c r="D271" s="29"/>
      <c r="E271" s="22">
        <f>E272</f>
        <v>496754.39999999997</v>
      </c>
      <c r="F271" s="22">
        <f>F272</f>
        <v>236670.7</v>
      </c>
      <c r="G271" s="22">
        <f t="shared" si="19"/>
        <v>47.64340285662292</v>
      </c>
    </row>
    <row r="272" spans="1:7" outlineLevel="2" x14ac:dyDescent="0.2">
      <c r="A272" s="3" t="s">
        <v>300</v>
      </c>
      <c r="B272" s="3" t="s">
        <v>170</v>
      </c>
      <c r="C272" s="29" t="s">
        <v>171</v>
      </c>
      <c r="D272" s="29"/>
      <c r="E272" s="22">
        <f>E273+E276</f>
        <v>496754.39999999997</v>
      </c>
      <c r="F272" s="22">
        <f>F273+F276</f>
        <v>236670.7</v>
      </c>
      <c r="G272" s="22">
        <f t="shared" si="19"/>
        <v>47.64340285662292</v>
      </c>
    </row>
    <row r="273" spans="1:7" s="1" customFormat="1" ht="33.75" outlineLevel="3" x14ac:dyDescent="0.2">
      <c r="A273" s="3" t="s">
        <v>300</v>
      </c>
      <c r="B273" s="3" t="s">
        <v>170</v>
      </c>
      <c r="C273" s="2" t="s">
        <v>135</v>
      </c>
      <c r="D273" s="2" t="s">
        <v>136</v>
      </c>
      <c r="E273" s="24">
        <f>E274</f>
        <v>500</v>
      </c>
      <c r="F273" s="24">
        <f>F274</f>
        <v>266.89999999999998</v>
      </c>
      <c r="G273" s="24">
        <f t="shared" si="19"/>
        <v>53.379999999999995</v>
      </c>
    </row>
    <row r="274" spans="1:7" s="1" customFormat="1" ht="33.75" outlineLevel="4" x14ac:dyDescent="0.2">
      <c r="A274" s="3" t="s">
        <v>300</v>
      </c>
      <c r="B274" s="3" t="s">
        <v>170</v>
      </c>
      <c r="C274" s="2" t="s">
        <v>435</v>
      </c>
      <c r="D274" s="2" t="s">
        <v>434</v>
      </c>
      <c r="E274" s="24">
        <f>E275</f>
        <v>500</v>
      </c>
      <c r="F274" s="24">
        <f>F275</f>
        <v>266.89999999999998</v>
      </c>
      <c r="G274" s="24">
        <f t="shared" si="19"/>
        <v>53.379999999999995</v>
      </c>
    </row>
    <row r="275" spans="1:7" ht="22.5" outlineLevel="7" x14ac:dyDescent="0.2">
      <c r="A275" s="12" t="s">
        <v>300</v>
      </c>
      <c r="B275" s="12" t="s">
        <v>170</v>
      </c>
      <c r="C275" s="12" t="s">
        <v>308</v>
      </c>
      <c r="D275" s="12" t="s">
        <v>309</v>
      </c>
      <c r="E275" s="23">
        <v>500</v>
      </c>
      <c r="F275" s="23">
        <v>266.89999999999998</v>
      </c>
      <c r="G275" s="23">
        <f t="shared" si="19"/>
        <v>53.379999999999995</v>
      </c>
    </row>
    <row r="276" spans="1:7" s="1" customFormat="1" ht="33.75" outlineLevel="4" x14ac:dyDescent="0.2">
      <c r="A276" s="2" t="s">
        <v>300</v>
      </c>
      <c r="B276" s="2" t="s">
        <v>170</v>
      </c>
      <c r="C276" s="2" t="s">
        <v>437</v>
      </c>
      <c r="D276" s="2" t="s">
        <v>436</v>
      </c>
      <c r="E276" s="24">
        <f>E277+E278+E279</f>
        <v>496254.39999999997</v>
      </c>
      <c r="F276" s="24">
        <f>F277+F278+F279</f>
        <v>236403.80000000002</v>
      </c>
      <c r="G276" s="24">
        <f>F276/E276*100</f>
        <v>47.637622961126397</v>
      </c>
    </row>
    <row r="277" spans="1:7" ht="56.25" outlineLevel="7" x14ac:dyDescent="0.2">
      <c r="A277" s="12" t="s">
        <v>300</v>
      </c>
      <c r="B277" s="12" t="s">
        <v>170</v>
      </c>
      <c r="C277" s="12" t="s">
        <v>181</v>
      </c>
      <c r="D277" s="12" t="s">
        <v>182</v>
      </c>
      <c r="E277" s="23">
        <v>320613.09999999998</v>
      </c>
      <c r="F277" s="23">
        <v>158141.9</v>
      </c>
      <c r="G277" s="23">
        <f t="shared" si="19"/>
        <v>49.324840438522322</v>
      </c>
    </row>
    <row r="278" spans="1:7" ht="45" outlineLevel="7" x14ac:dyDescent="0.2">
      <c r="A278" s="12" t="s">
        <v>300</v>
      </c>
      <c r="B278" s="12" t="s">
        <v>170</v>
      </c>
      <c r="C278" s="12" t="s">
        <v>183</v>
      </c>
      <c r="D278" s="12" t="s">
        <v>184</v>
      </c>
      <c r="E278" s="23">
        <v>136430.79999999999</v>
      </c>
      <c r="F278" s="23">
        <v>59494.3</v>
      </c>
      <c r="G278" s="23">
        <f t="shared" si="19"/>
        <v>43.607675099757536</v>
      </c>
    </row>
    <row r="279" spans="1:7" ht="45" outlineLevel="7" x14ac:dyDescent="0.2">
      <c r="A279" s="12" t="s">
        <v>300</v>
      </c>
      <c r="B279" s="12" t="s">
        <v>170</v>
      </c>
      <c r="C279" s="12" t="s">
        <v>185</v>
      </c>
      <c r="D279" s="12" t="s">
        <v>184</v>
      </c>
      <c r="E279" s="23">
        <v>39210.5</v>
      </c>
      <c r="F279" s="23">
        <v>18767.599999999999</v>
      </c>
      <c r="G279" s="23">
        <f t="shared" si="19"/>
        <v>47.863709975644277</v>
      </c>
    </row>
    <row r="280" spans="1:7" ht="22.5" customHeight="1" x14ac:dyDescent="0.2">
      <c r="A280" s="26" t="s">
        <v>310</v>
      </c>
      <c r="B280" s="40" t="s">
        <v>311</v>
      </c>
      <c r="C280" s="40"/>
      <c r="D280" s="40"/>
      <c r="E280" s="27">
        <f>E281+E318</f>
        <v>1067466.5999999999</v>
      </c>
      <c r="F280" s="27">
        <f>F281+F318</f>
        <v>1048542.0999999999</v>
      </c>
      <c r="G280" s="27">
        <f t="shared" si="19"/>
        <v>98.227157645962876</v>
      </c>
    </row>
    <row r="281" spans="1:7" outlineLevel="1" x14ac:dyDescent="0.2">
      <c r="A281" s="3" t="s">
        <v>310</v>
      </c>
      <c r="B281" s="3" t="s">
        <v>204</v>
      </c>
      <c r="C281" s="29" t="s">
        <v>205</v>
      </c>
      <c r="D281" s="29"/>
      <c r="E281" s="22">
        <f>E282+E291+E308+E313</f>
        <v>1039105.5999999999</v>
      </c>
      <c r="F281" s="22">
        <f>F282+F291+F308+F313</f>
        <v>1020313.6999999998</v>
      </c>
      <c r="G281" s="22">
        <f t="shared" si="19"/>
        <v>98.191531255341118</v>
      </c>
    </row>
    <row r="282" spans="1:7" outlineLevel="2" x14ac:dyDescent="0.2">
      <c r="A282" s="3" t="s">
        <v>310</v>
      </c>
      <c r="B282" s="3" t="s">
        <v>312</v>
      </c>
      <c r="C282" s="29" t="s">
        <v>313</v>
      </c>
      <c r="D282" s="29"/>
      <c r="E282" s="22">
        <f>E283</f>
        <v>377281.89999999997</v>
      </c>
      <c r="F282" s="22">
        <f>F283</f>
        <v>370855.3</v>
      </c>
      <c r="G282" s="22">
        <f t="shared" si="19"/>
        <v>98.29660527048874</v>
      </c>
    </row>
    <row r="283" spans="1:7" s="1" customFormat="1" ht="22.5" outlineLevel="3" x14ac:dyDescent="0.2">
      <c r="A283" s="3" t="s">
        <v>310</v>
      </c>
      <c r="B283" s="2" t="s">
        <v>312</v>
      </c>
      <c r="C283" s="2" t="s">
        <v>442</v>
      </c>
      <c r="D283" s="2" t="s">
        <v>440</v>
      </c>
      <c r="E283" s="24">
        <f>E284</f>
        <v>377281.89999999997</v>
      </c>
      <c r="F283" s="24">
        <f>F284</f>
        <v>370855.3</v>
      </c>
      <c r="G283" s="24">
        <f t="shared" si="19"/>
        <v>98.29660527048874</v>
      </c>
    </row>
    <row r="284" spans="1:7" s="1" customFormat="1" ht="22.5" outlineLevel="4" x14ac:dyDescent="0.2">
      <c r="A284" s="3" t="s">
        <v>310</v>
      </c>
      <c r="B284" s="2" t="s">
        <v>312</v>
      </c>
      <c r="C284" s="2" t="s">
        <v>451</v>
      </c>
      <c r="D284" s="2" t="s">
        <v>450</v>
      </c>
      <c r="E284" s="24">
        <f>E285+E286+E287+E288+E289+E290</f>
        <v>377281.89999999997</v>
      </c>
      <c r="F284" s="24">
        <f>F285+F286+F287+F288+F289+F290</f>
        <v>370855.3</v>
      </c>
      <c r="G284" s="24">
        <f t="shared" si="19"/>
        <v>98.29660527048874</v>
      </c>
    </row>
    <row r="285" spans="1:7" ht="22.5" outlineLevel="7" x14ac:dyDescent="0.2">
      <c r="A285" s="12" t="s">
        <v>310</v>
      </c>
      <c r="B285" s="12" t="s">
        <v>312</v>
      </c>
      <c r="C285" s="12" t="s">
        <v>314</v>
      </c>
      <c r="D285" s="17" t="s">
        <v>315</v>
      </c>
      <c r="E285" s="23">
        <v>78689.7</v>
      </c>
      <c r="F285" s="23">
        <v>73427.399999999994</v>
      </c>
      <c r="G285" s="23">
        <f t="shared" si="19"/>
        <v>93.312593643132445</v>
      </c>
    </row>
    <row r="286" spans="1:7" ht="33.75" outlineLevel="7" x14ac:dyDescent="0.2">
      <c r="A286" s="12" t="s">
        <v>310</v>
      </c>
      <c r="B286" s="12" t="s">
        <v>312</v>
      </c>
      <c r="C286" s="12" t="s">
        <v>316</v>
      </c>
      <c r="D286" s="17" t="s">
        <v>317</v>
      </c>
      <c r="E286" s="23">
        <v>290105</v>
      </c>
      <c r="F286" s="23">
        <v>290105</v>
      </c>
      <c r="G286" s="23">
        <f t="shared" si="19"/>
        <v>100</v>
      </c>
    </row>
    <row r="287" spans="1:7" ht="22.5" outlineLevel="7" x14ac:dyDescent="0.2">
      <c r="A287" s="12" t="s">
        <v>310</v>
      </c>
      <c r="B287" s="12" t="s">
        <v>312</v>
      </c>
      <c r="C287" s="12" t="s">
        <v>318</v>
      </c>
      <c r="D287" s="17" t="s">
        <v>319</v>
      </c>
      <c r="E287" s="23">
        <v>7643</v>
      </c>
      <c r="F287" s="23">
        <v>6478.7</v>
      </c>
      <c r="G287" s="23">
        <f t="shared" si="19"/>
        <v>84.766452963496008</v>
      </c>
    </row>
    <row r="288" spans="1:7" ht="33.75" outlineLevel="7" x14ac:dyDescent="0.2">
      <c r="A288" s="12" t="s">
        <v>310</v>
      </c>
      <c r="B288" s="12" t="s">
        <v>312</v>
      </c>
      <c r="C288" s="12" t="s">
        <v>320</v>
      </c>
      <c r="D288" s="17" t="s">
        <v>321</v>
      </c>
      <c r="E288" s="23">
        <v>583.6</v>
      </c>
      <c r="F288" s="23">
        <v>583.6</v>
      </c>
      <c r="G288" s="23">
        <f t="shared" si="19"/>
        <v>100</v>
      </c>
    </row>
    <row r="289" spans="1:7" ht="22.5" outlineLevel="7" x14ac:dyDescent="0.2">
      <c r="A289" s="12" t="s">
        <v>310</v>
      </c>
      <c r="B289" s="12" t="s">
        <v>312</v>
      </c>
      <c r="C289" s="12" t="s">
        <v>322</v>
      </c>
      <c r="D289" s="17" t="s">
        <v>323</v>
      </c>
      <c r="E289" s="23">
        <v>186</v>
      </c>
      <c r="F289" s="23">
        <v>186</v>
      </c>
      <c r="G289" s="23">
        <f t="shared" si="19"/>
        <v>100</v>
      </c>
    </row>
    <row r="290" spans="1:7" ht="33.75" outlineLevel="7" x14ac:dyDescent="0.2">
      <c r="A290" s="12" t="s">
        <v>310</v>
      </c>
      <c r="B290" s="12" t="s">
        <v>312</v>
      </c>
      <c r="C290" s="12" t="s">
        <v>324</v>
      </c>
      <c r="D290" s="17" t="s">
        <v>325</v>
      </c>
      <c r="E290" s="23">
        <v>74.599999999999994</v>
      </c>
      <c r="F290" s="23">
        <v>74.599999999999994</v>
      </c>
      <c r="G290" s="23">
        <f t="shared" si="19"/>
        <v>100</v>
      </c>
    </row>
    <row r="291" spans="1:7" outlineLevel="2" x14ac:dyDescent="0.2">
      <c r="A291" s="3" t="s">
        <v>310</v>
      </c>
      <c r="B291" s="3" t="s">
        <v>206</v>
      </c>
      <c r="C291" s="29" t="s">
        <v>207</v>
      </c>
      <c r="D291" s="29"/>
      <c r="E291" s="22">
        <f>E292+E301+E305</f>
        <v>598134.5</v>
      </c>
      <c r="F291" s="22">
        <f>F292+F301+F305</f>
        <v>586506.29999999993</v>
      </c>
      <c r="G291" s="22">
        <f t="shared" si="19"/>
        <v>98.055922204788388</v>
      </c>
    </row>
    <row r="292" spans="1:7" s="1" customFormat="1" ht="22.5" outlineLevel="4" x14ac:dyDescent="0.2">
      <c r="A292" s="2" t="s">
        <v>310</v>
      </c>
      <c r="B292" s="2" t="s">
        <v>206</v>
      </c>
      <c r="C292" s="2" t="s">
        <v>453</v>
      </c>
      <c r="D292" s="2" t="s">
        <v>452</v>
      </c>
      <c r="E292" s="24">
        <f>E293+E294+E295+E296+E297+E298+E299+E300</f>
        <v>570021.9</v>
      </c>
      <c r="F292" s="24">
        <f>F293+F294+F295+F296+F297+F298+F299+F300</f>
        <v>558877.19999999995</v>
      </c>
      <c r="G292" s="24">
        <f t="shared" si="19"/>
        <v>98.044864592044618</v>
      </c>
    </row>
    <row r="293" spans="1:7" ht="22.5" outlineLevel="7" x14ac:dyDescent="0.2">
      <c r="A293" s="12" t="s">
        <v>310</v>
      </c>
      <c r="B293" s="12" t="s">
        <v>206</v>
      </c>
      <c r="C293" s="12" t="s">
        <v>326</v>
      </c>
      <c r="D293" s="12" t="s">
        <v>315</v>
      </c>
      <c r="E293" s="23">
        <v>107759.2</v>
      </c>
      <c r="F293" s="23">
        <v>99797.9</v>
      </c>
      <c r="G293" s="23">
        <f t="shared" si="19"/>
        <v>92.611953318138958</v>
      </c>
    </row>
    <row r="294" spans="1:7" ht="33.75" outlineLevel="7" x14ac:dyDescent="0.2">
      <c r="A294" s="12" t="s">
        <v>310</v>
      </c>
      <c r="B294" s="12" t="s">
        <v>206</v>
      </c>
      <c r="C294" s="12" t="s">
        <v>327</v>
      </c>
      <c r="D294" s="12" t="s">
        <v>317</v>
      </c>
      <c r="E294" s="23">
        <v>430633.8</v>
      </c>
      <c r="F294" s="23">
        <v>430633.8</v>
      </c>
      <c r="G294" s="23">
        <f t="shared" si="19"/>
        <v>100</v>
      </c>
    </row>
    <row r="295" spans="1:7" ht="22.5" outlineLevel="7" x14ac:dyDescent="0.2">
      <c r="A295" s="12" t="s">
        <v>310</v>
      </c>
      <c r="B295" s="12" t="s">
        <v>206</v>
      </c>
      <c r="C295" s="12" t="s">
        <v>328</v>
      </c>
      <c r="D295" s="12" t="s">
        <v>329</v>
      </c>
      <c r="E295" s="23">
        <v>7931.4</v>
      </c>
      <c r="F295" s="23">
        <v>4748</v>
      </c>
      <c r="G295" s="23">
        <f t="shared" si="19"/>
        <v>59.863328037925214</v>
      </c>
    </row>
    <row r="296" spans="1:7" ht="33.75" outlineLevel="7" x14ac:dyDescent="0.2">
      <c r="A296" s="12" t="s">
        <v>310</v>
      </c>
      <c r="B296" s="12" t="s">
        <v>206</v>
      </c>
      <c r="C296" s="12" t="s">
        <v>330</v>
      </c>
      <c r="D296" s="12" t="s">
        <v>321</v>
      </c>
      <c r="E296" s="23">
        <v>1895.6</v>
      </c>
      <c r="F296" s="23">
        <v>1895.6</v>
      </c>
      <c r="G296" s="23">
        <f t="shared" si="19"/>
        <v>100</v>
      </c>
    </row>
    <row r="297" spans="1:7" ht="33.75" outlineLevel="7" x14ac:dyDescent="0.2">
      <c r="A297" s="12" t="s">
        <v>310</v>
      </c>
      <c r="B297" s="12" t="s">
        <v>206</v>
      </c>
      <c r="C297" s="12" t="s">
        <v>331</v>
      </c>
      <c r="D297" s="12" t="s">
        <v>321</v>
      </c>
      <c r="E297" s="23">
        <v>130.5</v>
      </c>
      <c r="F297" s="23">
        <v>130.5</v>
      </c>
      <c r="G297" s="23">
        <f t="shared" si="19"/>
        <v>100</v>
      </c>
    </row>
    <row r="298" spans="1:7" ht="22.5" outlineLevel="7" x14ac:dyDescent="0.2">
      <c r="A298" s="12" t="s">
        <v>310</v>
      </c>
      <c r="B298" s="12" t="s">
        <v>206</v>
      </c>
      <c r="C298" s="12" t="s">
        <v>332</v>
      </c>
      <c r="D298" s="12" t="s">
        <v>323</v>
      </c>
      <c r="E298" s="23">
        <v>158</v>
      </c>
      <c r="F298" s="23">
        <v>158</v>
      </c>
      <c r="G298" s="23">
        <f t="shared" si="19"/>
        <v>100</v>
      </c>
    </row>
    <row r="299" spans="1:7" ht="33.75" outlineLevel="7" x14ac:dyDescent="0.2">
      <c r="A299" s="12" t="s">
        <v>310</v>
      </c>
      <c r="B299" s="12" t="s">
        <v>206</v>
      </c>
      <c r="C299" s="12" t="s">
        <v>333</v>
      </c>
      <c r="D299" s="12" t="s">
        <v>325</v>
      </c>
      <c r="E299" s="23">
        <v>825.4</v>
      </c>
      <c r="F299" s="23">
        <v>825.4</v>
      </c>
      <c r="G299" s="23">
        <f t="shared" si="19"/>
        <v>100</v>
      </c>
    </row>
    <row r="300" spans="1:7" ht="45" outlineLevel="7" x14ac:dyDescent="0.2">
      <c r="A300" s="12" t="s">
        <v>310</v>
      </c>
      <c r="B300" s="12" t="s">
        <v>206</v>
      </c>
      <c r="C300" s="12" t="s">
        <v>334</v>
      </c>
      <c r="D300" s="12" t="s">
        <v>335</v>
      </c>
      <c r="E300" s="23">
        <v>20688</v>
      </c>
      <c r="F300" s="23">
        <v>20688</v>
      </c>
      <c r="G300" s="23">
        <f t="shared" si="19"/>
        <v>100</v>
      </c>
    </row>
    <row r="301" spans="1:7" s="1" customFormat="1" outlineLevel="4" x14ac:dyDescent="0.2">
      <c r="A301" s="2" t="s">
        <v>310</v>
      </c>
      <c r="B301" s="2" t="s">
        <v>206</v>
      </c>
      <c r="C301" s="2" t="s">
        <v>443</v>
      </c>
      <c r="D301" s="2" t="s">
        <v>441</v>
      </c>
      <c r="E301" s="24">
        <f>E302+E303+E304</f>
        <v>25792.600000000002</v>
      </c>
      <c r="F301" s="24">
        <f>F302+F303+F304</f>
        <v>25317.7</v>
      </c>
      <c r="G301" s="24">
        <f t="shared" si="19"/>
        <v>98.158774222063684</v>
      </c>
    </row>
    <row r="302" spans="1:7" ht="22.5" outlineLevel="7" x14ac:dyDescent="0.2">
      <c r="A302" s="12" t="s">
        <v>310</v>
      </c>
      <c r="B302" s="12" t="s">
        <v>206</v>
      </c>
      <c r="C302" s="12" t="s">
        <v>336</v>
      </c>
      <c r="D302" s="12" t="s">
        <v>315</v>
      </c>
      <c r="E302" s="23">
        <v>25599.9</v>
      </c>
      <c r="F302" s="23">
        <v>25125</v>
      </c>
      <c r="G302" s="23">
        <f t="shared" si="19"/>
        <v>98.144914628572764</v>
      </c>
    </row>
    <row r="303" spans="1:7" ht="22.5" outlineLevel="7" x14ac:dyDescent="0.2">
      <c r="A303" s="12" t="s">
        <v>310</v>
      </c>
      <c r="B303" s="12" t="s">
        <v>206</v>
      </c>
      <c r="C303" s="12" t="s">
        <v>337</v>
      </c>
      <c r="D303" s="12" t="s">
        <v>338</v>
      </c>
      <c r="E303" s="23">
        <v>151.4</v>
      </c>
      <c r="F303" s="23">
        <v>151.4</v>
      </c>
      <c r="G303" s="23">
        <f t="shared" si="19"/>
        <v>100</v>
      </c>
    </row>
    <row r="304" spans="1:7" ht="22.5" outlineLevel="7" x14ac:dyDescent="0.2">
      <c r="A304" s="12" t="s">
        <v>310</v>
      </c>
      <c r="B304" s="12" t="s">
        <v>206</v>
      </c>
      <c r="C304" s="12" t="s">
        <v>339</v>
      </c>
      <c r="D304" s="12" t="s">
        <v>323</v>
      </c>
      <c r="E304" s="23">
        <v>41.3</v>
      </c>
      <c r="F304" s="23">
        <v>41.3</v>
      </c>
      <c r="G304" s="23">
        <f t="shared" si="19"/>
        <v>100</v>
      </c>
    </row>
    <row r="305" spans="1:7" s="1" customFormat="1" ht="22.5" outlineLevel="3" x14ac:dyDescent="0.2">
      <c r="A305" s="2" t="s">
        <v>310</v>
      </c>
      <c r="B305" s="2" t="s">
        <v>206</v>
      </c>
      <c r="C305" s="2" t="s">
        <v>412</v>
      </c>
      <c r="D305" s="2" t="s">
        <v>410</v>
      </c>
      <c r="E305" s="24">
        <f>E306</f>
        <v>2320</v>
      </c>
      <c r="F305" s="24">
        <f>F306</f>
        <v>2311.4</v>
      </c>
      <c r="G305" s="24">
        <f t="shared" si="19"/>
        <v>99.629310344827587</v>
      </c>
    </row>
    <row r="306" spans="1:7" s="1" customFormat="1" ht="22.5" outlineLevel="4" x14ac:dyDescent="0.2">
      <c r="A306" s="2" t="s">
        <v>310</v>
      </c>
      <c r="B306" s="2" t="s">
        <v>206</v>
      </c>
      <c r="C306" s="2" t="s">
        <v>423</v>
      </c>
      <c r="D306" s="2" t="s">
        <v>422</v>
      </c>
      <c r="E306" s="24">
        <f>E307</f>
        <v>2320</v>
      </c>
      <c r="F306" s="24">
        <f>F307</f>
        <v>2311.4</v>
      </c>
      <c r="G306" s="24">
        <f t="shared" si="19"/>
        <v>99.629310344827587</v>
      </c>
    </row>
    <row r="307" spans="1:7" ht="45" outlineLevel="7" x14ac:dyDescent="0.2">
      <c r="A307" s="12" t="s">
        <v>310</v>
      </c>
      <c r="B307" s="12" t="s">
        <v>206</v>
      </c>
      <c r="C307" s="12" t="s">
        <v>340</v>
      </c>
      <c r="D307" s="12" t="s">
        <v>341</v>
      </c>
      <c r="E307" s="23">
        <v>2320</v>
      </c>
      <c r="F307" s="23">
        <v>2311.4</v>
      </c>
      <c r="G307" s="23">
        <f t="shared" si="19"/>
        <v>99.629310344827587</v>
      </c>
    </row>
    <row r="308" spans="1:7" outlineLevel="2" x14ac:dyDescent="0.2">
      <c r="A308" s="3" t="s">
        <v>310</v>
      </c>
      <c r="B308" s="3" t="s">
        <v>210</v>
      </c>
      <c r="C308" s="29" t="s">
        <v>211</v>
      </c>
      <c r="D308" s="29"/>
      <c r="E308" s="22">
        <f>E309</f>
        <v>5223.1000000000004</v>
      </c>
      <c r="F308" s="22">
        <f>F309</f>
        <v>5121</v>
      </c>
      <c r="G308" s="22">
        <f t="shared" si="19"/>
        <v>98.045222186058083</v>
      </c>
    </row>
    <row r="309" spans="1:7" s="1" customFormat="1" ht="22.5" outlineLevel="3" x14ac:dyDescent="0.2">
      <c r="A309" s="2" t="s">
        <v>310</v>
      </c>
      <c r="B309" s="2" t="s">
        <v>210</v>
      </c>
      <c r="C309" s="2" t="s">
        <v>442</v>
      </c>
      <c r="D309" s="2" t="s">
        <v>440</v>
      </c>
      <c r="E309" s="24">
        <f>E310</f>
        <v>5223.1000000000004</v>
      </c>
      <c r="F309" s="24">
        <f>F310</f>
        <v>5121</v>
      </c>
      <c r="G309" s="24">
        <f t="shared" si="19"/>
        <v>98.045222186058083</v>
      </c>
    </row>
    <row r="310" spans="1:7" s="1" customFormat="1" ht="22.5" outlineLevel="4" x14ac:dyDescent="0.2">
      <c r="A310" s="2" t="s">
        <v>310</v>
      </c>
      <c r="B310" s="2" t="s">
        <v>210</v>
      </c>
      <c r="C310" s="2" t="s">
        <v>455</v>
      </c>
      <c r="D310" s="2" t="s">
        <v>454</v>
      </c>
      <c r="E310" s="24">
        <f>E311+E312</f>
        <v>5223.1000000000004</v>
      </c>
      <c r="F310" s="24">
        <f>F311+F312</f>
        <v>5121</v>
      </c>
      <c r="G310" s="24">
        <f t="shared" si="19"/>
        <v>98.045222186058083</v>
      </c>
    </row>
    <row r="311" spans="1:7" ht="22.5" outlineLevel="7" x14ac:dyDescent="0.2">
      <c r="A311" s="12" t="s">
        <v>310</v>
      </c>
      <c r="B311" s="12" t="s">
        <v>210</v>
      </c>
      <c r="C311" s="12" t="s">
        <v>342</v>
      </c>
      <c r="D311" s="12" t="s">
        <v>343</v>
      </c>
      <c r="E311" s="23">
        <v>2148.3000000000002</v>
      </c>
      <c r="F311" s="23">
        <v>2148.3000000000002</v>
      </c>
      <c r="G311" s="23">
        <f t="shared" si="19"/>
        <v>100</v>
      </c>
    </row>
    <row r="312" spans="1:7" ht="22.5" outlineLevel="7" x14ac:dyDescent="0.2">
      <c r="A312" s="12" t="s">
        <v>310</v>
      </c>
      <c r="B312" s="12" t="s">
        <v>210</v>
      </c>
      <c r="C312" s="12" t="s">
        <v>344</v>
      </c>
      <c r="D312" s="12" t="s">
        <v>345</v>
      </c>
      <c r="E312" s="23">
        <v>3074.8</v>
      </c>
      <c r="F312" s="23">
        <v>2972.7</v>
      </c>
      <c r="G312" s="23">
        <f t="shared" si="19"/>
        <v>96.679458826590334</v>
      </c>
    </row>
    <row r="313" spans="1:7" outlineLevel="2" x14ac:dyDescent="0.2">
      <c r="A313" s="3" t="s">
        <v>310</v>
      </c>
      <c r="B313" s="3" t="s">
        <v>346</v>
      </c>
      <c r="C313" s="29" t="s">
        <v>347</v>
      </c>
      <c r="D313" s="29"/>
      <c r="E313" s="22">
        <f>E314</f>
        <v>58466.1</v>
      </c>
      <c r="F313" s="22">
        <f>F314</f>
        <v>57831.1</v>
      </c>
      <c r="G313" s="22">
        <f t="shared" si="19"/>
        <v>98.913900533813617</v>
      </c>
    </row>
    <row r="314" spans="1:7" s="1" customFormat="1" ht="22.5" outlineLevel="3" x14ac:dyDescent="0.2">
      <c r="A314" s="2" t="s">
        <v>310</v>
      </c>
      <c r="B314" s="2" t="s">
        <v>346</v>
      </c>
      <c r="C314" s="2" t="s">
        <v>442</v>
      </c>
      <c r="D314" s="2" t="s">
        <v>440</v>
      </c>
      <c r="E314" s="24">
        <f>E315</f>
        <v>58466.1</v>
      </c>
      <c r="F314" s="24">
        <f>F315</f>
        <v>57831.1</v>
      </c>
      <c r="G314" s="24">
        <f t="shared" si="19"/>
        <v>98.913900533813617</v>
      </c>
    </row>
    <row r="315" spans="1:7" s="1" customFormat="1" ht="22.5" outlineLevel="4" x14ac:dyDescent="0.2">
      <c r="A315" s="2" t="s">
        <v>310</v>
      </c>
      <c r="B315" s="2" t="s">
        <v>346</v>
      </c>
      <c r="C315" s="2" t="s">
        <v>457</v>
      </c>
      <c r="D315" s="2" t="s">
        <v>456</v>
      </c>
      <c r="E315" s="24">
        <f>E316+E317</f>
        <v>58466.1</v>
      </c>
      <c r="F315" s="24">
        <f>F316+F317</f>
        <v>57831.1</v>
      </c>
      <c r="G315" s="24">
        <f t="shared" si="19"/>
        <v>98.913900533813617</v>
      </c>
    </row>
    <row r="316" spans="1:7" ht="22.5" outlineLevel="7" x14ac:dyDescent="0.2">
      <c r="A316" s="12" t="s">
        <v>310</v>
      </c>
      <c r="B316" s="12" t="s">
        <v>346</v>
      </c>
      <c r="C316" s="12" t="s">
        <v>348</v>
      </c>
      <c r="D316" s="12" t="s">
        <v>20</v>
      </c>
      <c r="E316" s="23">
        <v>30232.1</v>
      </c>
      <c r="F316" s="23">
        <v>29818.799999999999</v>
      </c>
      <c r="G316" s="23">
        <f t="shared" si="19"/>
        <v>98.632910052560035</v>
      </c>
    </row>
    <row r="317" spans="1:7" ht="22.5" outlineLevel="7" x14ac:dyDescent="0.2">
      <c r="A317" s="12" t="s">
        <v>310</v>
      </c>
      <c r="B317" s="12" t="s">
        <v>346</v>
      </c>
      <c r="C317" s="12" t="s">
        <v>349</v>
      </c>
      <c r="D317" s="12" t="s">
        <v>203</v>
      </c>
      <c r="E317" s="23">
        <v>28234</v>
      </c>
      <c r="F317" s="23">
        <v>28012.3</v>
      </c>
      <c r="G317" s="23">
        <f t="shared" si="19"/>
        <v>99.21477651059007</v>
      </c>
    </row>
    <row r="318" spans="1:7" outlineLevel="1" x14ac:dyDescent="0.2">
      <c r="A318" s="3" t="s">
        <v>310</v>
      </c>
      <c r="B318" s="3" t="s">
        <v>226</v>
      </c>
      <c r="C318" s="29" t="s">
        <v>227</v>
      </c>
      <c r="D318" s="29"/>
      <c r="E318" s="22">
        <f>E319+E328</f>
        <v>28361</v>
      </c>
      <c r="F318" s="22">
        <f>F319+F328</f>
        <v>28228.400000000001</v>
      </c>
      <c r="G318" s="22">
        <f t="shared" si="19"/>
        <v>99.532456542435042</v>
      </c>
    </row>
    <row r="319" spans="1:7" outlineLevel="2" x14ac:dyDescent="0.2">
      <c r="A319" s="3" t="s">
        <v>310</v>
      </c>
      <c r="B319" s="3" t="s">
        <v>230</v>
      </c>
      <c r="C319" s="29" t="s">
        <v>231</v>
      </c>
      <c r="D319" s="29"/>
      <c r="E319" s="22">
        <f>E320</f>
        <v>6168.6</v>
      </c>
      <c r="F319" s="22">
        <f>F320</f>
        <v>6036.2</v>
      </c>
      <c r="G319" s="22">
        <f t="shared" si="19"/>
        <v>97.85364588399311</v>
      </c>
    </row>
    <row r="320" spans="1:7" s="1" customFormat="1" ht="22.5" outlineLevel="3" x14ac:dyDescent="0.2">
      <c r="A320" s="2" t="s">
        <v>310</v>
      </c>
      <c r="B320" s="2" t="s">
        <v>230</v>
      </c>
      <c r="C320" s="2" t="s">
        <v>442</v>
      </c>
      <c r="D320" s="2" t="s">
        <v>440</v>
      </c>
      <c r="E320" s="24">
        <f>E321+E323+E326</f>
        <v>6168.6</v>
      </c>
      <c r="F320" s="24">
        <f>F321+F323+F326</f>
        <v>6036.2</v>
      </c>
      <c r="G320" s="24">
        <f t="shared" si="19"/>
        <v>97.85364588399311</v>
      </c>
    </row>
    <row r="321" spans="1:7" s="1" customFormat="1" ht="22.5" outlineLevel="4" x14ac:dyDescent="0.2">
      <c r="A321" s="2" t="s">
        <v>310</v>
      </c>
      <c r="B321" s="2" t="s">
        <v>230</v>
      </c>
      <c r="C321" s="2" t="s">
        <v>451</v>
      </c>
      <c r="D321" s="2" t="s">
        <v>450</v>
      </c>
      <c r="E321" s="24">
        <f>E322</f>
        <v>1848</v>
      </c>
      <c r="F321" s="24">
        <f>F322</f>
        <v>1754</v>
      </c>
      <c r="G321" s="24">
        <f t="shared" si="19"/>
        <v>94.913419913419915</v>
      </c>
    </row>
    <row r="322" spans="1:7" ht="78.75" outlineLevel="7" x14ac:dyDescent="0.2">
      <c r="A322" s="12" t="s">
        <v>310</v>
      </c>
      <c r="B322" s="12" t="s">
        <v>230</v>
      </c>
      <c r="C322" s="12" t="s">
        <v>350</v>
      </c>
      <c r="D322" s="13" t="s">
        <v>351</v>
      </c>
      <c r="E322" s="23">
        <v>1848</v>
      </c>
      <c r="F322" s="23">
        <v>1754</v>
      </c>
      <c r="G322" s="23">
        <f t="shared" si="19"/>
        <v>94.913419913419915</v>
      </c>
    </row>
    <row r="323" spans="1:7" s="1" customFormat="1" ht="22.5" outlineLevel="4" x14ac:dyDescent="0.2">
      <c r="A323" s="2" t="s">
        <v>310</v>
      </c>
      <c r="B323" s="2" t="s">
        <v>230</v>
      </c>
      <c r="C323" s="2" t="s">
        <v>453</v>
      </c>
      <c r="D323" s="2" t="s">
        <v>452</v>
      </c>
      <c r="E323" s="24">
        <f>E324+E325</f>
        <v>4116.6000000000004</v>
      </c>
      <c r="F323" s="24">
        <f>F324+F325</f>
        <v>4102.8</v>
      </c>
      <c r="G323" s="24">
        <f t="shared" si="19"/>
        <v>99.664771899140064</v>
      </c>
    </row>
    <row r="324" spans="1:7" ht="45" outlineLevel="7" x14ac:dyDescent="0.2">
      <c r="A324" s="12" t="s">
        <v>310</v>
      </c>
      <c r="B324" s="12" t="s">
        <v>230</v>
      </c>
      <c r="C324" s="12" t="s">
        <v>352</v>
      </c>
      <c r="D324" s="12" t="s">
        <v>353</v>
      </c>
      <c r="E324" s="23">
        <v>30.6</v>
      </c>
      <c r="F324" s="23">
        <v>19.5</v>
      </c>
      <c r="G324" s="23">
        <f t="shared" si="19"/>
        <v>63.725490196078425</v>
      </c>
    </row>
    <row r="325" spans="1:7" ht="78.75" outlineLevel="7" x14ac:dyDescent="0.2">
      <c r="A325" s="12" t="s">
        <v>310</v>
      </c>
      <c r="B325" s="12" t="s">
        <v>230</v>
      </c>
      <c r="C325" s="12" t="s">
        <v>354</v>
      </c>
      <c r="D325" s="13" t="s">
        <v>351</v>
      </c>
      <c r="E325" s="23">
        <v>4086</v>
      </c>
      <c r="F325" s="23">
        <v>4083.3</v>
      </c>
      <c r="G325" s="23">
        <f t="shared" si="19"/>
        <v>99.933920704845818</v>
      </c>
    </row>
    <row r="326" spans="1:7" s="1" customFormat="1" outlineLevel="4" x14ac:dyDescent="0.2">
      <c r="A326" s="2" t="s">
        <v>310</v>
      </c>
      <c r="B326" s="2" t="s">
        <v>230</v>
      </c>
      <c r="C326" s="2" t="s">
        <v>443</v>
      </c>
      <c r="D326" s="2" t="s">
        <v>441</v>
      </c>
      <c r="E326" s="24">
        <f>E327</f>
        <v>204</v>
      </c>
      <c r="F326" s="24">
        <f>F327</f>
        <v>179.4</v>
      </c>
      <c r="G326" s="24">
        <f t="shared" si="19"/>
        <v>87.941176470588232</v>
      </c>
    </row>
    <row r="327" spans="1:7" ht="78.75" outlineLevel="7" x14ac:dyDescent="0.2">
      <c r="A327" s="12" t="s">
        <v>310</v>
      </c>
      <c r="B327" s="12" t="s">
        <v>230</v>
      </c>
      <c r="C327" s="12" t="s">
        <v>355</v>
      </c>
      <c r="D327" s="13" t="s">
        <v>351</v>
      </c>
      <c r="E327" s="23">
        <v>204</v>
      </c>
      <c r="F327" s="23">
        <v>179.4</v>
      </c>
      <c r="G327" s="23">
        <f t="shared" si="19"/>
        <v>87.941176470588232</v>
      </c>
    </row>
    <row r="328" spans="1:7" outlineLevel="2" x14ac:dyDescent="0.2">
      <c r="A328" s="3" t="s">
        <v>310</v>
      </c>
      <c r="B328" s="3" t="s">
        <v>243</v>
      </c>
      <c r="C328" s="29" t="s">
        <v>244</v>
      </c>
      <c r="D328" s="29"/>
      <c r="E328" s="22">
        <f>E329+E332</f>
        <v>22192.400000000001</v>
      </c>
      <c r="F328" s="22">
        <f>F329+F332</f>
        <v>22192.2</v>
      </c>
      <c r="G328" s="22">
        <f t="shared" si="19"/>
        <v>99.999098790576952</v>
      </c>
    </row>
    <row r="329" spans="1:7" s="1" customFormat="1" ht="22.5" outlineLevel="3" x14ac:dyDescent="0.2">
      <c r="A329" s="2" t="s">
        <v>310</v>
      </c>
      <c r="B329" s="2" t="s">
        <v>243</v>
      </c>
      <c r="C329" s="2" t="s">
        <v>442</v>
      </c>
      <c r="D329" s="2" t="s">
        <v>440</v>
      </c>
      <c r="E329" s="24">
        <f>E330</f>
        <v>19392.2</v>
      </c>
      <c r="F329" s="24">
        <f>F330</f>
        <v>19392.2</v>
      </c>
      <c r="G329" s="24">
        <f t="shared" ref="G329:G330" si="20">F329/E329*100</f>
        <v>100</v>
      </c>
    </row>
    <row r="330" spans="1:7" s="1" customFormat="1" ht="22.5" outlineLevel="4" x14ac:dyDescent="0.2">
      <c r="A330" s="2" t="s">
        <v>310</v>
      </c>
      <c r="B330" s="2" t="s">
        <v>243</v>
      </c>
      <c r="C330" s="2" t="s">
        <v>451</v>
      </c>
      <c r="D330" s="2" t="s">
        <v>450</v>
      </c>
      <c r="E330" s="24">
        <f>E331</f>
        <v>19392.2</v>
      </c>
      <c r="F330" s="24">
        <f>F331</f>
        <v>19392.2</v>
      </c>
      <c r="G330" s="24">
        <f t="shared" si="20"/>
        <v>100</v>
      </c>
    </row>
    <row r="331" spans="1:7" ht="56.25" outlineLevel="7" x14ac:dyDescent="0.2">
      <c r="A331" s="12" t="s">
        <v>310</v>
      </c>
      <c r="B331" s="12" t="s">
        <v>243</v>
      </c>
      <c r="C331" s="12" t="s">
        <v>356</v>
      </c>
      <c r="D331" s="12" t="s">
        <v>357</v>
      </c>
      <c r="E331" s="23">
        <v>19392.2</v>
      </c>
      <c r="F331" s="23">
        <v>19392.2</v>
      </c>
      <c r="G331" s="23">
        <f t="shared" si="19"/>
        <v>100</v>
      </c>
    </row>
    <row r="332" spans="1:7" s="1" customFormat="1" ht="22.5" outlineLevel="3" x14ac:dyDescent="0.2">
      <c r="A332" s="2" t="s">
        <v>310</v>
      </c>
      <c r="B332" s="2" t="s">
        <v>243</v>
      </c>
      <c r="C332" s="2" t="s">
        <v>407</v>
      </c>
      <c r="D332" s="2" t="s">
        <v>405</v>
      </c>
      <c r="E332" s="24">
        <f>E333</f>
        <v>2800.2</v>
      </c>
      <c r="F332" s="24">
        <f>F333</f>
        <v>2800</v>
      </c>
      <c r="G332" s="24">
        <f t="shared" si="19"/>
        <v>99.992857653024785</v>
      </c>
    </row>
    <row r="333" spans="1:7" s="1" customFormat="1" ht="33.75" outlineLevel="4" x14ac:dyDescent="0.2">
      <c r="A333" s="2" t="s">
        <v>310</v>
      </c>
      <c r="B333" s="2" t="s">
        <v>243</v>
      </c>
      <c r="C333" s="2" t="s">
        <v>445</v>
      </c>
      <c r="D333" s="2" t="s">
        <v>444</v>
      </c>
      <c r="E333" s="24">
        <f>E334</f>
        <v>2800.2</v>
      </c>
      <c r="F333" s="24">
        <f>F334</f>
        <v>2800</v>
      </c>
      <c r="G333" s="24">
        <f t="shared" si="19"/>
        <v>99.992857653024785</v>
      </c>
    </row>
    <row r="334" spans="1:7" ht="56.25" outlineLevel="7" x14ac:dyDescent="0.2">
      <c r="A334" s="12" t="s">
        <v>310</v>
      </c>
      <c r="B334" s="12" t="s">
        <v>243</v>
      </c>
      <c r="C334" s="12" t="s">
        <v>358</v>
      </c>
      <c r="D334" s="12" t="s">
        <v>359</v>
      </c>
      <c r="E334" s="23">
        <v>2800.2</v>
      </c>
      <c r="F334" s="23">
        <v>2800</v>
      </c>
      <c r="G334" s="23">
        <f t="shared" si="19"/>
        <v>99.992857653024785</v>
      </c>
    </row>
    <row r="335" spans="1:7" ht="21.75" customHeight="1" x14ac:dyDescent="0.2">
      <c r="A335" s="26" t="s">
        <v>360</v>
      </c>
      <c r="B335" s="40" t="s">
        <v>0</v>
      </c>
      <c r="C335" s="40"/>
      <c r="D335" s="40"/>
      <c r="E335" s="27">
        <f>E336+E351+E355</f>
        <v>47497.3</v>
      </c>
      <c r="F335" s="27">
        <f>F336+F351+F355</f>
        <v>46566</v>
      </c>
      <c r="G335" s="27">
        <f t="shared" si="19"/>
        <v>98.039256968290829</v>
      </c>
    </row>
    <row r="336" spans="1:7" outlineLevel="1" x14ac:dyDescent="0.2">
      <c r="A336" s="3" t="s">
        <v>360</v>
      </c>
      <c r="B336" s="3" t="s">
        <v>7</v>
      </c>
      <c r="C336" s="29" t="s">
        <v>8</v>
      </c>
      <c r="D336" s="29"/>
      <c r="E336" s="22">
        <f>E337+E346</f>
        <v>18976.900000000001</v>
      </c>
      <c r="F336" s="22">
        <f>F337+F346</f>
        <v>18045.599999999999</v>
      </c>
      <c r="G336" s="22">
        <f t="shared" si="19"/>
        <v>95.092454510483776</v>
      </c>
    </row>
    <row r="337" spans="1:7" ht="25.5" customHeight="1" outlineLevel="2" x14ac:dyDescent="0.2">
      <c r="A337" s="3" t="s">
        <v>360</v>
      </c>
      <c r="B337" s="3" t="s">
        <v>15</v>
      </c>
      <c r="C337" s="29" t="s">
        <v>16</v>
      </c>
      <c r="D337" s="29"/>
      <c r="E337" s="22">
        <f>E338+E341</f>
        <v>18691.400000000001</v>
      </c>
      <c r="F337" s="22">
        <f>F338+F341</f>
        <v>17760.099999999999</v>
      </c>
      <c r="G337" s="22">
        <f t="shared" si="19"/>
        <v>95.017494676696231</v>
      </c>
    </row>
    <row r="338" spans="1:7" s="1" customFormat="1" ht="22.5" outlineLevel="3" x14ac:dyDescent="0.2">
      <c r="A338" s="2" t="s">
        <v>360</v>
      </c>
      <c r="B338" s="2" t="s">
        <v>15</v>
      </c>
      <c r="C338" s="2" t="s">
        <v>402</v>
      </c>
      <c r="D338" s="2" t="s">
        <v>399</v>
      </c>
      <c r="E338" s="24">
        <f>E339</f>
        <v>18666.400000000001</v>
      </c>
      <c r="F338" s="24">
        <f>F339</f>
        <v>17735.099999999999</v>
      </c>
      <c r="G338" s="24">
        <f t="shared" si="19"/>
        <v>95.010821583165466</v>
      </c>
    </row>
    <row r="339" spans="1:7" s="1" customFormat="1" ht="33.75" outlineLevel="4" x14ac:dyDescent="0.2">
      <c r="A339" s="2" t="s">
        <v>360</v>
      </c>
      <c r="B339" s="2" t="s">
        <v>15</v>
      </c>
      <c r="C339" s="2" t="s">
        <v>459</v>
      </c>
      <c r="D339" s="2" t="s">
        <v>458</v>
      </c>
      <c r="E339" s="24">
        <f>E340</f>
        <v>18666.400000000001</v>
      </c>
      <c r="F339" s="24">
        <f>F340</f>
        <v>17735.099999999999</v>
      </c>
      <c r="G339" s="24">
        <f t="shared" si="19"/>
        <v>95.010821583165466</v>
      </c>
    </row>
    <row r="340" spans="1:7" ht="22.5" outlineLevel="7" x14ac:dyDescent="0.2">
      <c r="A340" s="12" t="s">
        <v>360</v>
      </c>
      <c r="B340" s="12" t="s">
        <v>15</v>
      </c>
      <c r="C340" s="12" t="s">
        <v>361</v>
      </c>
      <c r="D340" s="12" t="s">
        <v>20</v>
      </c>
      <c r="E340" s="23">
        <v>18666.400000000001</v>
      </c>
      <c r="F340" s="23">
        <v>17735.099999999999</v>
      </c>
      <c r="G340" s="23">
        <f t="shared" si="19"/>
        <v>95.010821583165466</v>
      </c>
    </row>
    <row r="341" spans="1:7" outlineLevel="3" x14ac:dyDescent="0.2">
      <c r="A341" s="3" t="s">
        <v>360</v>
      </c>
      <c r="B341" s="3" t="s">
        <v>15</v>
      </c>
      <c r="C341" s="3" t="s">
        <v>11</v>
      </c>
      <c r="D341" s="3" t="s">
        <v>12</v>
      </c>
      <c r="E341" s="22">
        <f>E342+E343+E344+E345</f>
        <v>25</v>
      </c>
      <c r="F341" s="22">
        <f>F342+F343+F344+F345</f>
        <v>25</v>
      </c>
      <c r="G341" s="22">
        <f t="shared" si="19"/>
        <v>100</v>
      </c>
    </row>
    <row r="342" spans="1:7" ht="45" outlineLevel="7" x14ac:dyDescent="0.2">
      <c r="A342" s="12" t="s">
        <v>360</v>
      </c>
      <c r="B342" s="12" t="s">
        <v>15</v>
      </c>
      <c r="C342" s="12" t="s">
        <v>362</v>
      </c>
      <c r="D342" s="12" t="s">
        <v>363</v>
      </c>
      <c r="E342" s="23">
        <v>12</v>
      </c>
      <c r="F342" s="23">
        <v>12</v>
      </c>
      <c r="G342" s="23">
        <f t="shared" si="19"/>
        <v>100</v>
      </c>
    </row>
    <row r="343" spans="1:7" ht="67.5" outlineLevel="7" x14ac:dyDescent="0.2">
      <c r="A343" s="12" t="s">
        <v>360</v>
      </c>
      <c r="B343" s="12" t="s">
        <v>15</v>
      </c>
      <c r="C343" s="12" t="s">
        <v>364</v>
      </c>
      <c r="D343" s="13" t="s">
        <v>365</v>
      </c>
      <c r="E343" s="23">
        <v>3</v>
      </c>
      <c r="F343" s="23">
        <v>3</v>
      </c>
      <c r="G343" s="23">
        <f t="shared" si="19"/>
        <v>100</v>
      </c>
    </row>
    <row r="344" spans="1:7" ht="135" outlineLevel="7" x14ac:dyDescent="0.2">
      <c r="A344" s="12" t="s">
        <v>360</v>
      </c>
      <c r="B344" s="12" t="s">
        <v>15</v>
      </c>
      <c r="C344" s="12" t="s">
        <v>366</v>
      </c>
      <c r="D344" s="13" t="s">
        <v>367</v>
      </c>
      <c r="E344" s="23">
        <v>3</v>
      </c>
      <c r="F344" s="23">
        <v>3</v>
      </c>
      <c r="G344" s="23">
        <f t="shared" si="19"/>
        <v>100</v>
      </c>
    </row>
    <row r="345" spans="1:7" ht="112.5" outlineLevel="7" x14ac:dyDescent="0.2">
      <c r="A345" s="12" t="s">
        <v>360</v>
      </c>
      <c r="B345" s="12" t="s">
        <v>15</v>
      </c>
      <c r="C345" s="12" t="s">
        <v>368</v>
      </c>
      <c r="D345" s="13" t="s">
        <v>369</v>
      </c>
      <c r="E345" s="23">
        <v>7</v>
      </c>
      <c r="F345" s="23">
        <v>7</v>
      </c>
      <c r="G345" s="23">
        <f t="shared" si="19"/>
        <v>100</v>
      </c>
    </row>
    <row r="346" spans="1:7" outlineLevel="2" x14ac:dyDescent="0.2">
      <c r="A346" s="3" t="s">
        <v>360</v>
      </c>
      <c r="B346" s="3" t="s">
        <v>62</v>
      </c>
      <c r="C346" s="29" t="s">
        <v>63</v>
      </c>
      <c r="D346" s="29"/>
      <c r="E346" s="22">
        <f>E347+E349</f>
        <v>285.5</v>
      </c>
      <c r="F346" s="22">
        <f>F347+F349</f>
        <v>285.5</v>
      </c>
      <c r="G346" s="22">
        <f t="shared" si="19"/>
        <v>100</v>
      </c>
    </row>
    <row r="347" spans="1:7" outlineLevel="3" x14ac:dyDescent="0.2">
      <c r="A347" s="3" t="s">
        <v>360</v>
      </c>
      <c r="B347" s="3" t="s">
        <v>62</v>
      </c>
      <c r="C347" s="3" t="s">
        <v>11</v>
      </c>
      <c r="D347" s="3" t="s">
        <v>12</v>
      </c>
      <c r="E347" s="22">
        <f>E348</f>
        <v>136.9</v>
      </c>
      <c r="F347" s="22">
        <f>F348</f>
        <v>136.9</v>
      </c>
      <c r="G347" s="22">
        <f t="shared" ref="G347" si="21">F347/E347*100</f>
        <v>100</v>
      </c>
    </row>
    <row r="348" spans="1:7" ht="45" outlineLevel="7" x14ac:dyDescent="0.2">
      <c r="A348" s="12" t="s">
        <v>360</v>
      </c>
      <c r="B348" s="12" t="s">
        <v>62</v>
      </c>
      <c r="C348" s="12" t="s">
        <v>370</v>
      </c>
      <c r="D348" s="12" t="s">
        <v>371</v>
      </c>
      <c r="E348" s="23">
        <v>136.9</v>
      </c>
      <c r="F348" s="23">
        <v>136.9</v>
      </c>
      <c r="G348" s="23">
        <f t="shared" si="19"/>
        <v>100</v>
      </c>
    </row>
    <row r="349" spans="1:7" outlineLevel="3" x14ac:dyDescent="0.2">
      <c r="A349" s="3" t="s">
        <v>360</v>
      </c>
      <c r="B349" s="3" t="s">
        <v>62</v>
      </c>
      <c r="C349" s="3" t="s">
        <v>11</v>
      </c>
      <c r="D349" s="3" t="s">
        <v>12</v>
      </c>
      <c r="E349" s="22">
        <f>E350</f>
        <v>148.6</v>
      </c>
      <c r="F349" s="22">
        <f>F350</f>
        <v>148.6</v>
      </c>
      <c r="G349" s="22">
        <f t="shared" si="19"/>
        <v>100</v>
      </c>
    </row>
    <row r="350" spans="1:7" ht="90" outlineLevel="7" x14ac:dyDescent="0.2">
      <c r="A350" s="12" t="s">
        <v>360</v>
      </c>
      <c r="B350" s="12" t="s">
        <v>62</v>
      </c>
      <c r="C350" s="12" t="s">
        <v>372</v>
      </c>
      <c r="D350" s="13" t="s">
        <v>373</v>
      </c>
      <c r="E350" s="23">
        <v>148.6</v>
      </c>
      <c r="F350" s="23">
        <v>148.6</v>
      </c>
      <c r="G350" s="23">
        <f t="shared" si="19"/>
        <v>100</v>
      </c>
    </row>
    <row r="351" spans="1:7" outlineLevel="1" x14ac:dyDescent="0.2">
      <c r="A351" s="3" t="s">
        <v>360</v>
      </c>
      <c r="B351" s="3" t="s">
        <v>374</v>
      </c>
      <c r="C351" s="29" t="s">
        <v>375</v>
      </c>
      <c r="D351" s="29"/>
      <c r="E351" s="22">
        <f t="shared" ref="E351:F353" si="22">E352</f>
        <v>1154.4000000000001</v>
      </c>
      <c r="F351" s="22">
        <f t="shared" si="22"/>
        <v>1154.4000000000001</v>
      </c>
      <c r="G351" s="22">
        <f t="shared" ref="G351:G363" si="23">F351/E351*100</f>
        <v>100</v>
      </c>
    </row>
    <row r="352" spans="1:7" outlineLevel="2" x14ac:dyDescent="0.2">
      <c r="A352" s="3" t="s">
        <v>360</v>
      </c>
      <c r="B352" s="3" t="s">
        <v>376</v>
      </c>
      <c r="C352" s="29" t="s">
        <v>377</v>
      </c>
      <c r="D352" s="29"/>
      <c r="E352" s="22">
        <f t="shared" si="22"/>
        <v>1154.4000000000001</v>
      </c>
      <c r="F352" s="22">
        <f t="shared" si="22"/>
        <v>1154.4000000000001</v>
      </c>
      <c r="G352" s="22">
        <f t="shared" si="23"/>
        <v>100</v>
      </c>
    </row>
    <row r="353" spans="1:7" outlineLevel="3" x14ac:dyDescent="0.2">
      <c r="A353" s="3" t="s">
        <v>360</v>
      </c>
      <c r="B353" s="3" t="s">
        <v>376</v>
      </c>
      <c r="C353" s="3" t="s">
        <v>11</v>
      </c>
      <c r="D353" s="3" t="s">
        <v>12</v>
      </c>
      <c r="E353" s="22">
        <f t="shared" si="22"/>
        <v>1154.4000000000001</v>
      </c>
      <c r="F353" s="22">
        <f t="shared" si="22"/>
        <v>1154.4000000000001</v>
      </c>
      <c r="G353" s="22">
        <f t="shared" si="23"/>
        <v>100</v>
      </c>
    </row>
    <row r="354" spans="1:7" ht="22.5" outlineLevel="7" x14ac:dyDescent="0.2">
      <c r="A354" s="12" t="s">
        <v>360</v>
      </c>
      <c r="B354" s="12" t="s">
        <v>376</v>
      </c>
      <c r="C354" s="12" t="s">
        <v>378</v>
      </c>
      <c r="D354" s="12" t="s">
        <v>379</v>
      </c>
      <c r="E354" s="23">
        <v>1154.4000000000001</v>
      </c>
      <c r="F354" s="23">
        <v>1154.4000000000001</v>
      </c>
      <c r="G354" s="23">
        <f t="shared" si="23"/>
        <v>100</v>
      </c>
    </row>
    <row r="355" spans="1:7" ht="33" customHeight="1" outlineLevel="1" x14ac:dyDescent="0.2">
      <c r="A355" s="3" t="s">
        <v>360</v>
      </c>
      <c r="B355" s="3" t="s">
        <v>380</v>
      </c>
      <c r="C355" s="29" t="s">
        <v>381</v>
      </c>
      <c r="D355" s="29"/>
      <c r="E355" s="22">
        <f>E356+E360</f>
        <v>27366</v>
      </c>
      <c r="F355" s="22">
        <f>F356+F360</f>
        <v>27366</v>
      </c>
      <c r="G355" s="22">
        <f t="shared" si="23"/>
        <v>100</v>
      </c>
    </row>
    <row r="356" spans="1:7" ht="23.25" customHeight="1" outlineLevel="2" x14ac:dyDescent="0.2">
      <c r="A356" s="3" t="s">
        <v>360</v>
      </c>
      <c r="B356" s="3" t="s">
        <v>382</v>
      </c>
      <c r="C356" s="29" t="s">
        <v>383</v>
      </c>
      <c r="D356" s="29"/>
      <c r="E356" s="22">
        <f>E357</f>
        <v>5850</v>
      </c>
      <c r="F356" s="22">
        <f>F357</f>
        <v>5850</v>
      </c>
      <c r="G356" s="22">
        <f t="shared" si="23"/>
        <v>100</v>
      </c>
    </row>
    <row r="357" spans="1:7" outlineLevel="3" x14ac:dyDescent="0.2">
      <c r="A357" s="3" t="s">
        <v>360</v>
      </c>
      <c r="B357" s="3" t="s">
        <v>382</v>
      </c>
      <c r="C357" s="3" t="s">
        <v>11</v>
      </c>
      <c r="D357" s="3" t="s">
        <v>12</v>
      </c>
      <c r="E357" s="22">
        <f>E358+E359</f>
        <v>5850</v>
      </c>
      <c r="F357" s="22">
        <f>F358+F359</f>
        <v>5850</v>
      </c>
      <c r="G357" s="22">
        <f t="shared" si="23"/>
        <v>100</v>
      </c>
    </row>
    <row r="358" spans="1:7" ht="22.5" outlineLevel="7" x14ac:dyDescent="0.2">
      <c r="A358" s="12" t="s">
        <v>360</v>
      </c>
      <c r="B358" s="12" t="s">
        <v>382</v>
      </c>
      <c r="C358" s="12" t="s">
        <v>384</v>
      </c>
      <c r="D358" s="12" t="s">
        <v>385</v>
      </c>
      <c r="E358" s="23">
        <v>1650</v>
      </c>
      <c r="F358" s="23">
        <v>1650</v>
      </c>
      <c r="G358" s="23">
        <f t="shared" si="23"/>
        <v>100</v>
      </c>
    </row>
    <row r="359" spans="1:7" ht="22.5" outlineLevel="7" x14ac:dyDescent="0.2">
      <c r="A359" s="12" t="s">
        <v>360</v>
      </c>
      <c r="B359" s="12" t="s">
        <v>382</v>
      </c>
      <c r="C359" s="12" t="s">
        <v>386</v>
      </c>
      <c r="D359" s="12" t="s">
        <v>387</v>
      </c>
      <c r="E359" s="23">
        <v>4200</v>
      </c>
      <c r="F359" s="23">
        <v>4200</v>
      </c>
      <c r="G359" s="23">
        <f t="shared" si="23"/>
        <v>100</v>
      </c>
    </row>
    <row r="360" spans="1:7" outlineLevel="2" x14ac:dyDescent="0.2">
      <c r="A360" s="3" t="s">
        <v>360</v>
      </c>
      <c r="B360" s="3" t="s">
        <v>388</v>
      </c>
      <c r="C360" s="29" t="s">
        <v>389</v>
      </c>
      <c r="D360" s="29"/>
      <c r="E360" s="22">
        <f>E361</f>
        <v>21516</v>
      </c>
      <c r="F360" s="22">
        <f>F361</f>
        <v>21516</v>
      </c>
      <c r="G360" s="22">
        <f t="shared" si="23"/>
        <v>100</v>
      </c>
    </row>
    <row r="361" spans="1:7" outlineLevel="3" x14ac:dyDescent="0.2">
      <c r="A361" s="3" t="s">
        <v>360</v>
      </c>
      <c r="B361" s="3" t="s">
        <v>388</v>
      </c>
      <c r="C361" s="3" t="s">
        <v>11</v>
      </c>
      <c r="D361" s="3" t="s">
        <v>12</v>
      </c>
      <c r="E361" s="22">
        <f>E362</f>
        <v>21516</v>
      </c>
      <c r="F361" s="22">
        <f>F362</f>
        <v>21516</v>
      </c>
      <c r="G361" s="22">
        <f t="shared" ref="G361" si="24">F361/E361*100</f>
        <v>100</v>
      </c>
    </row>
    <row r="362" spans="1:7" ht="22.5" outlineLevel="7" x14ac:dyDescent="0.2">
      <c r="A362" s="12" t="s">
        <v>360</v>
      </c>
      <c r="B362" s="12" t="s">
        <v>388</v>
      </c>
      <c r="C362" s="12" t="s">
        <v>390</v>
      </c>
      <c r="D362" s="12" t="s">
        <v>391</v>
      </c>
      <c r="E362" s="23">
        <v>21516</v>
      </c>
      <c r="F362" s="23">
        <v>21516</v>
      </c>
      <c r="G362" s="23">
        <f t="shared" si="23"/>
        <v>100</v>
      </c>
    </row>
    <row r="363" spans="1:7" x14ac:dyDescent="0.2">
      <c r="A363" s="41" t="s">
        <v>392</v>
      </c>
      <c r="B363" s="41"/>
      <c r="C363" s="41"/>
      <c r="D363" s="41"/>
      <c r="E363" s="25">
        <v>2552369.6</v>
      </c>
      <c r="F363" s="25">
        <v>2094655.6</v>
      </c>
      <c r="G363" s="21">
        <f t="shared" si="23"/>
        <v>82.067095611858093</v>
      </c>
    </row>
  </sheetData>
  <autoFilter ref="A7:G363"/>
  <mergeCells count="72">
    <mergeCell ref="C356:D356"/>
    <mergeCell ref="C360:D360"/>
    <mergeCell ref="A363:D363"/>
    <mergeCell ref="C351:D351"/>
    <mergeCell ref="C352:D352"/>
    <mergeCell ref="C355:D355"/>
    <mergeCell ref="C346:D346"/>
    <mergeCell ref="C328:D328"/>
    <mergeCell ref="B335:D335"/>
    <mergeCell ref="C336:D336"/>
    <mergeCell ref="C337:D337"/>
    <mergeCell ref="C318:D318"/>
    <mergeCell ref="C319:D319"/>
    <mergeCell ref="C308:D308"/>
    <mergeCell ref="C313:D313"/>
    <mergeCell ref="B280:D280"/>
    <mergeCell ref="C281:D281"/>
    <mergeCell ref="C282:D282"/>
    <mergeCell ref="C291:D291"/>
    <mergeCell ref="C271:D271"/>
    <mergeCell ref="C272:D272"/>
    <mergeCell ref="B262:D262"/>
    <mergeCell ref="C263:D263"/>
    <mergeCell ref="C264:D264"/>
    <mergeCell ref="C257:D257"/>
    <mergeCell ref="C258:D258"/>
    <mergeCell ref="C251:D251"/>
    <mergeCell ref="C240:D240"/>
    <mergeCell ref="C241:D241"/>
    <mergeCell ref="C233:D233"/>
    <mergeCell ref="B226:D226"/>
    <mergeCell ref="C227:D227"/>
    <mergeCell ref="C228:D228"/>
    <mergeCell ref="C232:D232"/>
    <mergeCell ref="C219:D219"/>
    <mergeCell ref="C220:D220"/>
    <mergeCell ref="C213:D213"/>
    <mergeCell ref="C203:D203"/>
    <mergeCell ref="C193:D193"/>
    <mergeCell ref="C194:D194"/>
    <mergeCell ref="C198:D198"/>
    <mergeCell ref="C199:D199"/>
    <mergeCell ref="C182:D182"/>
    <mergeCell ref="C185:D185"/>
    <mergeCell ref="C170:D170"/>
    <mergeCell ref="C177:D177"/>
    <mergeCell ref="C181:D181"/>
    <mergeCell ref="C154:D154"/>
    <mergeCell ref="C138:D138"/>
    <mergeCell ref="C139:D139"/>
    <mergeCell ref="C119:D119"/>
    <mergeCell ref="C102:D102"/>
    <mergeCell ref="C108:D108"/>
    <mergeCell ref="C94:D94"/>
    <mergeCell ref="C95:D95"/>
    <mergeCell ref="C87:D87"/>
    <mergeCell ref="C70:D70"/>
    <mergeCell ref="C78:D78"/>
    <mergeCell ref="E1:G1"/>
    <mergeCell ref="F2:G2"/>
    <mergeCell ref="C69:D69"/>
    <mergeCell ref="C46:D46"/>
    <mergeCell ref="C49:D49"/>
    <mergeCell ref="B18:D18"/>
    <mergeCell ref="C19:D19"/>
    <mergeCell ref="C20:D20"/>
    <mergeCell ref="C10:D10"/>
    <mergeCell ref="C11:D11"/>
    <mergeCell ref="C14:D14"/>
    <mergeCell ref="A4:F4"/>
    <mergeCell ref="A5:E5"/>
    <mergeCell ref="B9:D9"/>
  </mergeCells>
  <pageMargins left="0.74803149606299213" right="0.39370078740157483" top="0.39370078740157483" bottom="0.39370078740157483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rep:2.40.0.105</dc:description>
  <cp:lastModifiedBy>1</cp:lastModifiedBy>
  <cp:lastPrinted>2017-03-21T10:26:58Z</cp:lastPrinted>
  <dcterms:created xsi:type="dcterms:W3CDTF">2017-02-21T11:32:42Z</dcterms:created>
  <dcterms:modified xsi:type="dcterms:W3CDTF">2017-03-21T12:03:37Z</dcterms:modified>
</cp:coreProperties>
</file>