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105" windowWidth="12120" windowHeight="8640"/>
  </bookViews>
  <sheets>
    <sheet name="2016 год" sheetId="2" r:id="rId1"/>
    <sheet name="2017-2018" sheetId="3" r:id="rId2"/>
  </sheets>
  <definedNames>
    <definedName name="_xlnm.Print_Titles" localSheetId="0">'2016 год'!$14:$14</definedName>
    <definedName name="_xlnm.Print_Area" localSheetId="0">'2016 год'!$A$1:$L$43</definedName>
    <definedName name="_xlnm.Print_Area" localSheetId="1">'2017-2018'!$A$1:$M$42</definedName>
  </definedNames>
  <calcPr calcId="125725"/>
</workbook>
</file>

<file path=xl/calcChain.xml><?xml version="1.0" encoding="utf-8"?>
<calcChain xmlns="http://schemas.openxmlformats.org/spreadsheetml/2006/main">
  <c r="K35" i="2"/>
  <c r="K31"/>
  <c r="J37" i="3"/>
  <c r="J33"/>
  <c r="K45" l="1"/>
  <c r="J45"/>
  <c r="K44"/>
  <c r="J44"/>
  <c r="L41"/>
  <c r="M39" s="1"/>
  <c r="K41"/>
  <c r="J41"/>
  <c r="K40"/>
  <c r="J40"/>
  <c r="L39"/>
  <c r="K39"/>
  <c r="J39"/>
  <c r="J38" s="1"/>
  <c r="L38"/>
  <c r="K38"/>
  <c r="L37"/>
  <c r="L36"/>
  <c r="K36"/>
  <c r="K35" s="1"/>
  <c r="K34" s="1"/>
  <c r="K29" s="1"/>
  <c r="J36"/>
  <c r="J35" s="1"/>
  <c r="J34" s="1"/>
  <c r="L35"/>
  <c r="L34"/>
  <c r="L32"/>
  <c r="L29" s="1"/>
  <c r="L17" s="1"/>
  <c r="K32"/>
  <c r="J32"/>
  <c r="K31"/>
  <c r="J31"/>
  <c r="K30"/>
  <c r="J30"/>
  <c r="K27"/>
  <c r="J27"/>
  <c r="K25"/>
  <c r="J25"/>
  <c r="K24"/>
  <c r="J24"/>
  <c r="K23"/>
  <c r="J23"/>
  <c r="K21"/>
  <c r="J21"/>
  <c r="K19"/>
  <c r="J19"/>
  <c r="K18"/>
  <c r="K17" s="1"/>
  <c r="J18"/>
  <c r="J29" l="1"/>
  <c r="J17" s="1"/>
  <c r="K34" i="2" l="1"/>
  <c r="K17"/>
  <c r="K16" s="1"/>
  <c r="L18"/>
  <c r="L40"/>
  <c r="K39"/>
  <c r="K38" s="1"/>
  <c r="K37" s="1"/>
  <c r="K36" s="1"/>
  <c r="L35" l="1"/>
  <c r="K33"/>
  <c r="K32" l="1"/>
  <c r="L31" l="1"/>
  <c r="K30"/>
  <c r="K29" l="1"/>
  <c r="K28" l="1"/>
  <c r="K27" l="1"/>
  <c r="K15" s="1"/>
  <c r="J42" l="1"/>
  <c r="J39"/>
  <c r="J34"/>
  <c r="J30"/>
  <c r="J25"/>
  <c r="J23"/>
  <c r="J19"/>
  <c r="L19" s="1"/>
  <c r="J17"/>
  <c r="L17" s="1"/>
  <c r="J33" l="1"/>
  <c r="L34"/>
  <c r="J38"/>
  <c r="L39"/>
  <c r="J29"/>
  <c r="J28" s="1"/>
  <c r="L30"/>
  <c r="J16"/>
  <c r="L16" s="1"/>
  <c r="J22"/>
  <c r="J21"/>
  <c r="J41"/>
  <c r="J37" l="1"/>
  <c r="L37" s="1"/>
  <c r="L38"/>
  <c r="L29"/>
  <c r="J32"/>
  <c r="L32" s="1"/>
  <c r="L33"/>
  <c r="J36" l="1"/>
  <c r="L36" s="1"/>
  <c r="L28"/>
  <c r="J27"/>
  <c r="L27" s="1"/>
  <c r="J15" l="1"/>
  <c r="L15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<sst xmlns="http://schemas.openxmlformats.org/spreadsheetml/2006/main" count="157" uniqueCount="54">
  <si>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</si>
  <si>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</si>
  <si>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</si>
  <si>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</si>
  <si>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</si>
  <si>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</si>
  <si>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</si>
  <si>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</si>
  <si>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</si>
  <si>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</si>
  <si>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</si>
  <si>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</si>
  <si>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</si>
  <si>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</si>
  <si>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</si>
  <si>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</si>
  <si>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</si>
  <si>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</si>
  <si>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</si>
  <si>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</si>
  <si>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</si>
  <si>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</si>
  <si>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</si>
  <si>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</si>
  <si>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</si>
  <si>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</si>
  <si>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</si>
  <si>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</si>
  <si>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</si>
  <si>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</si>
  <si>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</si>
  <si>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</si>
  <si>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</si>
  <si>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</si>
  <si>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</si>
  <si>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</si>
  <si>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</si>
  <si>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</si>
  <si>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>БЮДЖЕТА МУНИЦИПАЛЬНОГО ОБРАЗОВАНИЯ МУНИЦИПАЛЬНОГО РАЙОНА "ПЕЧОРА" НА 2016 ГОД</t>
  </si>
  <si>
    <t xml:space="preserve">Наименование 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</si>
  <si>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</si>
  <si>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</si>
  <si>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</si>
  <si>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рублей)</t>
  </si>
  <si>
    <t xml:space="preserve">от декабря 2016 года № </t>
  </si>
  <si>
    <t>Приложение 8</t>
  </si>
  <si>
    <t>от 14 декабря 2015 года № 6-4/43</t>
  </si>
  <si>
    <t>БЮДЖЕТА МУНИЦИПАЛЬНОГО ОБРАЗОВАНИЯ МУНИЦИПАЛЬНОГО РАЙОНА "ПЕЧОРА"</t>
  </si>
  <si>
    <t xml:space="preserve"> НА ПЛАНОВЫЙ ПЕРИОД  2017 И 2018 ГОДОВ</t>
  </si>
  <si>
    <t>Сумма (тыс. рублей)</t>
  </si>
  <si>
    <t>2017 год</t>
  </si>
  <si>
    <t>2018 год</t>
  </si>
  <si>
    <t>Бюджетные кредиты от других бюджетов бюджетной системы Российской Федерации  в валюте Российской Федерации</t>
  </si>
  <si>
    <t>от декабря 2016 года №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</si>
</sst>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3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horizontal="center" vertical="top"/>
    </xf>
    <xf numFmtId="0" fontId="5" fillId="0" borderId="13" xfId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8" fillId="0" borderId="14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7" fontId="9" fillId="0" borderId="13" xfId="0" applyNumberFormat="1" applyFont="1" applyBorder="1" applyAlignment="1">
      <alignment vertical="top"/>
    </xf>
    <xf numFmtId="167" fontId="9" fillId="0" borderId="3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167" fontId="6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167" fontId="6" fillId="0" borderId="14" xfId="0" applyNumberFormat="1" applyFont="1" applyBorder="1" applyAlignment="1">
      <alignment vertical="top"/>
    </xf>
    <xf numFmtId="167" fontId="6" fillId="0" borderId="15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5" fillId="0" borderId="15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7" fontId="6" fillId="0" borderId="0" xfId="0" applyNumberFormat="1" applyFont="1" applyAlignment="1">
      <alignment vertical="top"/>
    </xf>
    <xf numFmtId="4" fontId="5" fillId="0" borderId="3" xfId="0" applyNumberFormat="1" applyFont="1" applyBorder="1" applyAlignment="1">
      <alignment vertical="top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top"/>
    </xf>
    <xf numFmtId="41" fontId="5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E296"/>
  <sheetViews>
    <sheetView tabSelected="1" view="pageBreakPreview" topLeftCell="A12" zoomScaleNormal="100" zoomScaleSheetLayoutView="100" workbookViewId="0">
      <selection activeCell="I31" sqref="I31"/>
    </sheetView>
  </sheetViews>
  <sheetFormatPr defaultRowHeight="15.75"/>
  <cols>
    <col min="1" max="1" width="0.33203125" style="100" customWidth="1"/>
    <col min="2" max="3" width="5.6640625" style="92" bestFit="1" customWidth="1"/>
    <col min="4" max="6" width="5" style="92" bestFit="1" customWidth="1"/>
    <col min="7" max="7" width="7.6640625" style="93" bestFit="1" customWidth="1"/>
    <col min="8" max="8" width="6.33203125" style="94" bestFit="1" customWidth="1"/>
    <col min="9" max="9" width="89" style="97" customWidth="1"/>
    <col min="10" max="10" width="20.33203125" style="12" customWidth="1"/>
    <col min="11" max="11" width="17.83203125" style="12" customWidth="1"/>
    <col min="12" max="12" width="17.1640625" style="43" customWidth="1"/>
    <col min="13" max="13" width="24" style="19" customWidth="1"/>
    <col min="14" max="14" width="13" style="19" customWidth="1"/>
    <col min="15" max="15" width="16" style="19" customWidth="1"/>
    <col min="16" max="16" width="15.33203125" style="19" customWidth="1"/>
    <col min="17" max="17" width="15.1640625" style="19" customWidth="1"/>
    <col min="18" max="20" width="9.33203125" style="19"/>
    <col min="21" max="21" width="96.6640625" style="19" bestFit="1" customWidth="1"/>
    <col min="22" max="16384" width="9.33203125" style="19"/>
  </cols>
  <sheetData>
    <row r="1" spans="1:21" ht="16.5" customHeight="1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224"/>
    </row>
    <row r="2" spans="1:21" ht="16.5" customHeight="1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5"/>
      <c r="L2" s="225"/>
      <c r="M2" s="27"/>
    </row>
    <row r="3" spans="1:21">
      <c r="A3" s="223" t="s">
        <v>44</v>
      </c>
      <c r="B3" s="223"/>
      <c r="C3" s="223"/>
      <c r="D3" s="223"/>
      <c r="E3" s="223"/>
      <c r="F3" s="223"/>
      <c r="G3" s="223"/>
      <c r="H3" s="223"/>
      <c r="I3" s="223"/>
      <c r="J3" s="223"/>
      <c r="K3" s="225"/>
      <c r="L3" s="225"/>
      <c r="M3" s="27"/>
    </row>
    <row r="4" spans="1:21">
      <c r="A4" s="106"/>
      <c r="B4" s="106"/>
      <c r="C4" s="106"/>
      <c r="D4" s="106"/>
      <c r="E4" s="106"/>
      <c r="F4" s="106"/>
      <c r="G4" s="106"/>
      <c r="H4" s="106"/>
      <c r="I4" s="108"/>
      <c r="J4" s="106"/>
      <c r="K4" s="107"/>
      <c r="L4" s="107"/>
      <c r="M4" s="27"/>
    </row>
    <row r="5" spans="1:21">
      <c r="A5" s="101"/>
      <c r="B5" s="223" t="s">
        <v>36</v>
      </c>
      <c r="C5" s="223"/>
      <c r="D5" s="223"/>
      <c r="E5" s="223"/>
      <c r="F5" s="223"/>
      <c r="G5" s="223"/>
      <c r="H5" s="223"/>
      <c r="I5" s="223"/>
      <c r="J5" s="223"/>
      <c r="K5" s="225"/>
      <c r="L5" s="225"/>
      <c r="M5" s="27"/>
    </row>
    <row r="6" spans="1:21">
      <c r="A6" s="101"/>
      <c r="B6" s="223" t="s">
        <v>40</v>
      </c>
      <c r="C6" s="223"/>
      <c r="D6" s="223"/>
      <c r="E6" s="223"/>
      <c r="F6" s="223"/>
      <c r="G6" s="223"/>
      <c r="H6" s="223"/>
      <c r="I6" s="223"/>
      <c r="J6" s="223"/>
      <c r="K6" s="225"/>
      <c r="L6" s="225"/>
      <c r="M6" s="27"/>
    </row>
    <row r="7" spans="1:21">
      <c r="A7" s="101"/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5"/>
      <c r="L7" s="225"/>
      <c r="M7" s="27"/>
    </row>
    <row r="8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27"/>
    </row>
    <row r="9" spans="1:21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29"/>
      <c r="M9" s="13"/>
      <c r="N9" s="11"/>
      <c r="O9" s="11"/>
      <c r="P9" s="11"/>
      <c r="Q9" s="11"/>
      <c r="R9" s="11"/>
    </row>
    <row r="10" spans="1:21">
      <c r="A10" s="226" t="s">
        <v>24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7"/>
    </row>
    <row r="11" spans="1:21">
      <c r="A11" s="226" t="s">
        <v>38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7"/>
    </row>
    <row r="12" spans="1:21">
      <c r="A12" s="25"/>
      <c r="B12" s="25"/>
      <c r="C12" s="25"/>
      <c r="D12" s="25"/>
      <c r="E12" s="25"/>
      <c r="F12" s="25"/>
      <c r="G12" s="25"/>
      <c r="H12" s="25"/>
      <c r="I12" s="25"/>
      <c r="J12" s="30"/>
      <c r="K12" s="30"/>
      <c r="L12" s="28"/>
      <c r="M12" s="27"/>
    </row>
    <row r="13" spans="1:21">
      <c r="A13" s="25"/>
      <c r="B13" s="25"/>
      <c r="C13" s="25"/>
      <c r="D13" s="25"/>
      <c r="E13" s="25"/>
      <c r="F13" s="25"/>
      <c r="G13" s="25"/>
      <c r="H13" s="25"/>
      <c r="I13" s="25"/>
      <c r="J13" s="30"/>
      <c r="K13" s="30"/>
      <c r="L13" s="28"/>
      <c r="M13" s="27"/>
    </row>
    <row r="14" spans="1:21" ht="31.5">
      <c r="A14" s="220" t="s">
        <v>30</v>
      </c>
      <c r="B14" s="221"/>
      <c r="C14" s="221"/>
      <c r="D14" s="221"/>
      <c r="E14" s="221"/>
      <c r="F14" s="221"/>
      <c r="G14" s="221"/>
      <c r="H14" s="222"/>
      <c r="I14" s="31" t="s">
        <v>39</v>
      </c>
      <c r="J14" s="32" t="s">
        <v>37</v>
      </c>
      <c r="K14" s="105" t="s">
        <v>42</v>
      </c>
      <c r="L14" s="104" t="s">
        <v>43</v>
      </c>
      <c r="M14" s="27"/>
    </row>
    <row r="15" spans="1:21" s="1" customFormat="1" ht="31.5" customHeight="1">
      <c r="A15" s="9" t="s">
        <v>19</v>
      </c>
      <c r="B15" s="33" t="s">
        <v>16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18</v>
      </c>
      <c r="H15" s="34" t="s">
        <v>19</v>
      </c>
      <c r="I15" s="35" t="s">
        <v>8</v>
      </c>
      <c r="J15" s="109">
        <f>SUM(J16+J27+J21+J36)</f>
        <v>370785.4</v>
      </c>
      <c r="K15" s="110">
        <f>K27+K36+K16</f>
        <v>10275.999999999998</v>
      </c>
      <c r="L15" s="111">
        <f>J15+K15</f>
        <v>381061.4</v>
      </c>
      <c r="M15" s="5"/>
      <c r="O15" s="36"/>
      <c r="T15" s="5"/>
      <c r="U15" s="5"/>
    </row>
    <row r="16" spans="1:21" s="1" customFormat="1">
      <c r="A16" s="9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37">
        <v>0</v>
      </c>
      <c r="I16" s="38" t="s">
        <v>9</v>
      </c>
      <c r="J16" s="112">
        <f>J17+J19</f>
        <v>70000</v>
      </c>
      <c r="K16" s="110">
        <f>K17</f>
        <v>-15401.6</v>
      </c>
      <c r="L16" s="110">
        <f t="shared" ref="L16:L19" si="0">J16+K16</f>
        <v>54598.400000000001</v>
      </c>
      <c r="M16" s="5"/>
      <c r="O16" s="36"/>
    </row>
    <row r="17" spans="1:265" ht="31.5">
      <c r="A17" s="40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41">
        <v>700</v>
      </c>
      <c r="I17" s="42" t="s">
        <v>10</v>
      </c>
      <c r="J17" s="113">
        <f>J18</f>
        <v>70000</v>
      </c>
      <c r="K17" s="113">
        <f>K18</f>
        <v>-15401.6</v>
      </c>
      <c r="L17" s="113">
        <f t="shared" si="0"/>
        <v>54598.400000000001</v>
      </c>
      <c r="M17" s="27"/>
      <c r="O17" s="43"/>
    </row>
    <row r="18" spans="1:265" ht="32.25" customHeight="1">
      <c r="A18" s="40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41">
        <v>710</v>
      </c>
      <c r="I18" s="42" t="s">
        <v>11</v>
      </c>
      <c r="J18" s="113">
        <v>70000</v>
      </c>
      <c r="K18" s="113">
        <v>-15401.6</v>
      </c>
      <c r="L18" s="113">
        <f t="shared" si="0"/>
        <v>54598.400000000001</v>
      </c>
      <c r="M18" s="27"/>
    </row>
    <row r="19" spans="1:265" ht="31.5" hidden="1">
      <c r="A19" s="44" t="s">
        <v>19</v>
      </c>
      <c r="B19" s="45">
        <v>1</v>
      </c>
      <c r="C19" s="45">
        <v>2</v>
      </c>
      <c r="D19" s="45">
        <v>0</v>
      </c>
      <c r="E19" s="45">
        <v>0</v>
      </c>
      <c r="F19" s="45">
        <v>0</v>
      </c>
      <c r="G19" s="46">
        <v>0</v>
      </c>
      <c r="H19" s="47">
        <v>800</v>
      </c>
      <c r="I19" s="48" t="s">
        <v>31</v>
      </c>
      <c r="J19" s="114">
        <f>J20</f>
        <v>0</v>
      </c>
      <c r="K19" s="113"/>
      <c r="L19" s="113">
        <f t="shared" si="0"/>
        <v>0</v>
      </c>
      <c r="M19" s="27"/>
    </row>
    <row r="20" spans="1:265" ht="30.75" hidden="1" customHeight="1">
      <c r="A20" s="44" t="s">
        <v>19</v>
      </c>
      <c r="B20" s="45">
        <v>1</v>
      </c>
      <c r="C20" s="45">
        <v>2</v>
      </c>
      <c r="D20" s="45">
        <v>0</v>
      </c>
      <c r="E20" s="45">
        <v>0</v>
      </c>
      <c r="F20" s="45">
        <v>5</v>
      </c>
      <c r="G20" s="46">
        <v>0</v>
      </c>
      <c r="H20" s="47">
        <v>810</v>
      </c>
      <c r="I20" s="48" t="s">
        <v>32</v>
      </c>
      <c r="J20" s="114">
        <v>0</v>
      </c>
      <c r="K20" s="113"/>
      <c r="L20" s="113"/>
      <c r="M20" s="27"/>
    </row>
    <row r="21" spans="1:265" s="5" customFormat="1" ht="36.75" hidden="1" customHeight="1">
      <c r="A21" s="20" t="s">
        <v>19</v>
      </c>
      <c r="B21" s="49">
        <v>1</v>
      </c>
      <c r="C21" s="49">
        <v>3</v>
      </c>
      <c r="D21" s="49">
        <v>0</v>
      </c>
      <c r="E21" s="49">
        <v>0</v>
      </c>
      <c r="F21" s="49">
        <v>0</v>
      </c>
      <c r="G21" s="50">
        <v>0</v>
      </c>
      <c r="H21" s="51">
        <v>0</v>
      </c>
      <c r="I21" s="52" t="s">
        <v>12</v>
      </c>
      <c r="J21" s="110">
        <f>J25+J23</f>
        <v>0</v>
      </c>
      <c r="K21" s="110"/>
      <c r="L21" s="110"/>
    </row>
    <row r="22" spans="1:265" s="5" customFormat="1" ht="31.5" hidden="1">
      <c r="A22" s="15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55">
        <v>0</v>
      </c>
      <c r="I22" s="56" t="s">
        <v>33</v>
      </c>
      <c r="J22" s="115">
        <f>J23+J25</f>
        <v>0</v>
      </c>
      <c r="K22" s="113"/>
      <c r="L22" s="110"/>
    </row>
    <row r="23" spans="1:265" ht="31.5" hidden="1">
      <c r="A23" s="40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41">
        <v>700</v>
      </c>
      <c r="I23" s="42" t="s">
        <v>13</v>
      </c>
      <c r="J23" s="116">
        <f>J24</f>
        <v>0</v>
      </c>
      <c r="K23" s="116"/>
      <c r="L23" s="116"/>
      <c r="M23" s="27"/>
    </row>
    <row r="24" spans="1:265" ht="47.25" hidden="1">
      <c r="A24" s="40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41">
        <v>710</v>
      </c>
      <c r="I24" s="42" t="s">
        <v>27</v>
      </c>
      <c r="J24" s="113">
        <v>0</v>
      </c>
      <c r="K24" s="113"/>
      <c r="L24" s="113"/>
      <c r="M24" s="27"/>
    </row>
    <row r="25" spans="1:265" ht="47.25" hidden="1">
      <c r="A25" s="40" t="s">
        <v>19</v>
      </c>
      <c r="B25" s="45">
        <v>1</v>
      </c>
      <c r="C25" s="45">
        <v>3</v>
      </c>
      <c r="D25" s="45">
        <v>1</v>
      </c>
      <c r="E25" s="45">
        <v>0</v>
      </c>
      <c r="F25" s="45">
        <v>0</v>
      </c>
      <c r="G25" s="46">
        <v>0</v>
      </c>
      <c r="H25" s="47">
        <v>800</v>
      </c>
      <c r="I25" s="48" t="s">
        <v>14</v>
      </c>
      <c r="J25" s="113">
        <f>J26</f>
        <v>0</v>
      </c>
      <c r="K25" s="113"/>
      <c r="L25" s="113"/>
      <c r="M25" s="27"/>
    </row>
    <row r="26" spans="1:265" ht="47.25" hidden="1">
      <c r="A26" s="44" t="s">
        <v>19</v>
      </c>
      <c r="B26" s="45">
        <v>1</v>
      </c>
      <c r="C26" s="45">
        <v>3</v>
      </c>
      <c r="D26" s="45">
        <v>1</v>
      </c>
      <c r="E26" s="45">
        <v>0</v>
      </c>
      <c r="F26" s="45">
        <v>5</v>
      </c>
      <c r="G26" s="46">
        <v>0</v>
      </c>
      <c r="H26" s="47">
        <v>810</v>
      </c>
      <c r="I26" s="48" t="s">
        <v>28</v>
      </c>
      <c r="J26" s="117">
        <v>0</v>
      </c>
      <c r="K26" s="116"/>
      <c r="L26" s="113"/>
    </row>
    <row r="27" spans="1:265" s="23" customFormat="1">
      <c r="A27" s="20" t="s">
        <v>19</v>
      </c>
      <c r="B27" s="21">
        <v>1</v>
      </c>
      <c r="C27" s="21">
        <v>5</v>
      </c>
      <c r="D27" s="21">
        <v>0</v>
      </c>
      <c r="E27" s="21">
        <v>0</v>
      </c>
      <c r="F27" s="21">
        <v>0</v>
      </c>
      <c r="G27" s="22">
        <v>0</v>
      </c>
      <c r="H27" s="24">
        <v>0</v>
      </c>
      <c r="I27" s="57" t="s">
        <v>35</v>
      </c>
      <c r="J27" s="110">
        <f>J28+J32</f>
        <v>326463</v>
      </c>
      <c r="K27" s="110">
        <f>K28+K32</f>
        <v>0</v>
      </c>
      <c r="L27" s="110">
        <f t="shared" ref="L27:L40" si="1">J27+K27</f>
        <v>326463</v>
      </c>
      <c r="M27" s="27"/>
      <c r="N27" s="58"/>
      <c r="O27" s="58"/>
      <c r="P27" s="58"/>
      <c r="Q27" s="3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5">
      <c r="A28" s="40" t="s">
        <v>19</v>
      </c>
      <c r="B28" s="16">
        <v>1</v>
      </c>
      <c r="C28" s="16">
        <v>5</v>
      </c>
      <c r="D28" s="16">
        <v>0</v>
      </c>
      <c r="E28" s="16">
        <v>0</v>
      </c>
      <c r="F28" s="16">
        <v>0</v>
      </c>
      <c r="G28" s="17">
        <v>0</v>
      </c>
      <c r="H28" s="41">
        <v>500</v>
      </c>
      <c r="I28" s="56" t="s">
        <v>3</v>
      </c>
      <c r="J28" s="115">
        <f t="shared" ref="J28:J30" si="2">J29</f>
        <v>-2249742.4</v>
      </c>
      <c r="K28" s="113">
        <f>K29</f>
        <v>23835.800000000003</v>
      </c>
      <c r="L28" s="113">
        <f t="shared" si="1"/>
        <v>-2225906.6</v>
      </c>
      <c r="M28" s="27"/>
      <c r="N28" s="59"/>
      <c r="O28" s="59"/>
      <c r="P28" s="60"/>
    </row>
    <row r="29" spans="1:265">
      <c r="A29" s="40" t="s">
        <v>19</v>
      </c>
      <c r="B29" s="16">
        <v>1</v>
      </c>
      <c r="C29" s="16">
        <v>5</v>
      </c>
      <c r="D29" s="16">
        <v>2</v>
      </c>
      <c r="E29" s="16">
        <v>0</v>
      </c>
      <c r="F29" s="16">
        <v>0</v>
      </c>
      <c r="G29" s="17">
        <v>0</v>
      </c>
      <c r="H29" s="41">
        <v>500</v>
      </c>
      <c r="I29" s="56" t="s">
        <v>4</v>
      </c>
      <c r="J29" s="115">
        <f t="shared" si="2"/>
        <v>-2249742.4</v>
      </c>
      <c r="K29" s="113">
        <f>K30</f>
        <v>23835.800000000003</v>
      </c>
      <c r="L29" s="113">
        <f t="shared" si="1"/>
        <v>-2225906.6</v>
      </c>
      <c r="M29" s="27"/>
      <c r="N29" s="59"/>
      <c r="O29" s="59"/>
      <c r="P29" s="60"/>
    </row>
    <row r="30" spans="1:265">
      <c r="A30" s="40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0</v>
      </c>
      <c r="G30" s="17">
        <v>0</v>
      </c>
      <c r="H30" s="41">
        <v>510</v>
      </c>
      <c r="I30" s="56" t="s">
        <v>5</v>
      </c>
      <c r="J30" s="115">
        <f t="shared" si="2"/>
        <v>-2249742.4</v>
      </c>
      <c r="K30" s="113">
        <f>K31</f>
        <v>23835.800000000003</v>
      </c>
      <c r="L30" s="113">
        <f t="shared" si="1"/>
        <v>-2225906.6</v>
      </c>
      <c r="M30" s="27"/>
      <c r="N30" s="59"/>
      <c r="O30" s="59"/>
      <c r="P30" s="60"/>
    </row>
    <row r="31" spans="1:265" ht="31.5">
      <c r="A31" s="40" t="s">
        <v>19</v>
      </c>
      <c r="B31" s="16">
        <v>1</v>
      </c>
      <c r="C31" s="16">
        <v>5</v>
      </c>
      <c r="D31" s="16">
        <v>2</v>
      </c>
      <c r="E31" s="16">
        <v>1</v>
      </c>
      <c r="F31" s="16">
        <v>5</v>
      </c>
      <c r="G31" s="17">
        <v>0</v>
      </c>
      <c r="H31" s="41">
        <v>510</v>
      </c>
      <c r="I31" s="42" t="s">
        <v>7</v>
      </c>
      <c r="J31" s="113">
        <v>-2249742.4</v>
      </c>
      <c r="K31" s="113">
        <f>15401.6+8434.2</f>
        <v>23835.800000000003</v>
      </c>
      <c r="L31" s="113">
        <f t="shared" si="1"/>
        <v>-2225906.6</v>
      </c>
      <c r="M31" s="59"/>
      <c r="N31" s="61"/>
      <c r="O31" s="58"/>
      <c r="P31" s="60"/>
    </row>
    <row r="32" spans="1:265">
      <c r="A32" s="40" t="s">
        <v>19</v>
      </c>
      <c r="B32" s="16">
        <v>1</v>
      </c>
      <c r="C32" s="16">
        <v>5</v>
      </c>
      <c r="D32" s="16">
        <v>0</v>
      </c>
      <c r="E32" s="16">
        <v>0</v>
      </c>
      <c r="F32" s="16">
        <v>0</v>
      </c>
      <c r="G32" s="17">
        <v>0</v>
      </c>
      <c r="H32" s="41">
        <v>600</v>
      </c>
      <c r="I32" s="42" t="s">
        <v>6</v>
      </c>
      <c r="J32" s="113">
        <f t="shared" ref="J32:J34" si="3">J33</f>
        <v>2576205.4</v>
      </c>
      <c r="K32" s="113">
        <f>K33</f>
        <v>-23835.800000000003</v>
      </c>
      <c r="L32" s="113">
        <f t="shared" si="1"/>
        <v>2552369.6</v>
      </c>
      <c r="M32" s="27"/>
      <c r="N32" s="62"/>
      <c r="O32" s="59"/>
      <c r="P32" s="60"/>
      <c r="Q32" s="63"/>
      <c r="R32" s="63"/>
      <c r="S32" s="63"/>
    </row>
    <row r="33" spans="1:19">
      <c r="A33" s="40" t="s">
        <v>19</v>
      </c>
      <c r="B33" s="16">
        <v>1</v>
      </c>
      <c r="C33" s="16">
        <v>5</v>
      </c>
      <c r="D33" s="16">
        <v>2</v>
      </c>
      <c r="E33" s="16">
        <v>0</v>
      </c>
      <c r="F33" s="16">
        <v>0</v>
      </c>
      <c r="G33" s="17">
        <v>0</v>
      </c>
      <c r="H33" s="41">
        <v>600</v>
      </c>
      <c r="I33" s="42" t="s">
        <v>0</v>
      </c>
      <c r="J33" s="113">
        <f t="shared" si="3"/>
        <v>2576205.4</v>
      </c>
      <c r="K33" s="113">
        <f>K34</f>
        <v>-23835.800000000003</v>
      </c>
      <c r="L33" s="113">
        <f t="shared" si="1"/>
        <v>2552369.6</v>
      </c>
      <c r="M33" s="27"/>
      <c r="N33" s="62"/>
      <c r="O33" s="59"/>
      <c r="P33" s="60"/>
      <c r="Q33" s="63"/>
      <c r="R33" s="63"/>
      <c r="S33" s="63"/>
    </row>
    <row r="34" spans="1:19">
      <c r="A34" s="40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0</v>
      </c>
      <c r="G34" s="17">
        <v>0</v>
      </c>
      <c r="H34" s="41">
        <v>610</v>
      </c>
      <c r="I34" s="42" t="s">
        <v>1</v>
      </c>
      <c r="J34" s="113">
        <f t="shared" si="3"/>
        <v>2576205.4</v>
      </c>
      <c r="K34" s="113">
        <f>K35</f>
        <v>-23835.800000000003</v>
      </c>
      <c r="L34" s="113">
        <f t="shared" si="1"/>
        <v>2552369.6</v>
      </c>
      <c r="M34" s="27"/>
      <c r="N34" s="60"/>
      <c r="O34" s="60"/>
      <c r="P34" s="60"/>
      <c r="Q34" s="63"/>
      <c r="R34" s="63"/>
      <c r="S34" s="63"/>
    </row>
    <row r="35" spans="1:19" ht="31.5">
      <c r="A35" s="40" t="s">
        <v>19</v>
      </c>
      <c r="B35" s="16">
        <v>1</v>
      </c>
      <c r="C35" s="16">
        <v>5</v>
      </c>
      <c r="D35" s="16">
        <v>2</v>
      </c>
      <c r="E35" s="16">
        <v>1</v>
      </c>
      <c r="F35" s="16">
        <v>5</v>
      </c>
      <c r="G35" s="17">
        <v>0</v>
      </c>
      <c r="H35" s="41">
        <v>610</v>
      </c>
      <c r="I35" s="42" t="s">
        <v>2</v>
      </c>
      <c r="J35" s="113">
        <v>2576205.4</v>
      </c>
      <c r="K35" s="118">
        <f>-15401.6-8434.2</f>
        <v>-23835.800000000003</v>
      </c>
      <c r="L35" s="113">
        <f t="shared" si="1"/>
        <v>2552369.6</v>
      </c>
      <c r="M35" s="64"/>
      <c r="N35" s="59"/>
      <c r="O35" s="59"/>
      <c r="P35" s="60"/>
      <c r="Q35" s="63"/>
      <c r="R35" s="63"/>
      <c r="S35" s="63"/>
    </row>
    <row r="36" spans="1:19" s="1" customFormat="1">
      <c r="A36" s="9" t="s">
        <v>19</v>
      </c>
      <c r="B36" s="2">
        <v>1</v>
      </c>
      <c r="C36" s="2">
        <v>6</v>
      </c>
      <c r="D36" s="2">
        <v>0</v>
      </c>
      <c r="E36" s="2">
        <v>0</v>
      </c>
      <c r="F36" s="2">
        <v>0</v>
      </c>
      <c r="G36" s="3">
        <v>0</v>
      </c>
      <c r="H36" s="4">
        <v>0</v>
      </c>
      <c r="I36" s="65" t="s">
        <v>15</v>
      </c>
      <c r="J36" s="109">
        <f>J37+J41</f>
        <v>-25677.599999999999</v>
      </c>
      <c r="K36" s="110">
        <f>K37</f>
        <v>25677.599999999999</v>
      </c>
      <c r="L36" s="110">
        <f t="shared" si="1"/>
        <v>0</v>
      </c>
      <c r="M36" s="27"/>
      <c r="N36" s="60"/>
      <c r="O36" s="60"/>
      <c r="P36" s="58"/>
    </row>
    <row r="37" spans="1:19" s="1" customFormat="1">
      <c r="A37" s="9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8">
        <v>0</v>
      </c>
      <c r="I37" s="66" t="s">
        <v>34</v>
      </c>
      <c r="J37" s="109">
        <f>J38</f>
        <v>-25677.599999999999</v>
      </c>
      <c r="K37" s="110">
        <f>K38</f>
        <v>25677.599999999999</v>
      </c>
      <c r="L37" s="110">
        <f t="shared" si="1"/>
        <v>0</v>
      </c>
      <c r="M37" s="27"/>
      <c r="N37" s="67"/>
      <c r="O37" s="67"/>
      <c r="P37" s="58"/>
    </row>
    <row r="38" spans="1:19" s="1" customFormat="1" ht="31.5">
      <c r="A38" s="15" t="s">
        <v>19</v>
      </c>
      <c r="B38" s="16">
        <v>1</v>
      </c>
      <c r="C38" s="16">
        <v>6</v>
      </c>
      <c r="D38" s="16">
        <v>4</v>
      </c>
      <c r="E38" s="16">
        <v>1</v>
      </c>
      <c r="F38" s="16">
        <v>0</v>
      </c>
      <c r="G38" s="17">
        <v>0</v>
      </c>
      <c r="H38" s="18">
        <v>0</v>
      </c>
      <c r="I38" s="42" t="s">
        <v>20</v>
      </c>
      <c r="J38" s="113">
        <f>J39</f>
        <v>-25677.599999999999</v>
      </c>
      <c r="K38" s="113">
        <f>K39</f>
        <v>25677.599999999999</v>
      </c>
      <c r="L38" s="110">
        <f t="shared" si="1"/>
        <v>0</v>
      </c>
      <c r="M38" s="27"/>
      <c r="N38" s="67"/>
      <c r="O38" s="67"/>
      <c r="P38" s="58"/>
    </row>
    <row r="39" spans="1:19" ht="78.75">
      <c r="A39" s="40" t="s">
        <v>19</v>
      </c>
      <c r="B39" s="45">
        <v>1</v>
      </c>
      <c r="C39" s="45">
        <v>6</v>
      </c>
      <c r="D39" s="45">
        <v>4</v>
      </c>
      <c r="E39" s="45">
        <v>1</v>
      </c>
      <c r="F39" s="45">
        <v>0</v>
      </c>
      <c r="G39" s="46">
        <v>0</v>
      </c>
      <c r="H39" s="68">
        <v>800</v>
      </c>
      <c r="I39" s="69" t="s">
        <v>21</v>
      </c>
      <c r="J39" s="113">
        <f>J40</f>
        <v>-25677.599999999999</v>
      </c>
      <c r="K39" s="113">
        <f>K40</f>
        <v>25677.599999999999</v>
      </c>
      <c r="L39" s="113">
        <f t="shared" si="1"/>
        <v>0</v>
      </c>
      <c r="M39" s="27"/>
      <c r="N39" s="67"/>
      <c r="O39" s="67"/>
      <c r="P39" s="59"/>
    </row>
    <row r="40" spans="1:19" ht="78.75">
      <c r="A40" s="40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5</v>
      </c>
      <c r="G40" s="17">
        <v>0</v>
      </c>
      <c r="H40" s="18">
        <v>810</v>
      </c>
      <c r="I40" s="70" t="s">
        <v>29</v>
      </c>
      <c r="J40" s="113">
        <v>-25677.599999999999</v>
      </c>
      <c r="K40" s="113">
        <v>25677.599999999999</v>
      </c>
      <c r="L40" s="113">
        <f t="shared" si="1"/>
        <v>0</v>
      </c>
      <c r="M40" s="27"/>
      <c r="N40" s="14"/>
      <c r="O40" s="14"/>
      <c r="P40" s="60"/>
      <c r="Q40" s="60"/>
    </row>
    <row r="41" spans="1:19" s="1" customFormat="1" ht="31.5" hidden="1">
      <c r="A41" s="9" t="s">
        <v>19</v>
      </c>
      <c r="B41" s="71">
        <v>1</v>
      </c>
      <c r="C41" s="71">
        <v>6</v>
      </c>
      <c r="D41" s="71">
        <v>5</v>
      </c>
      <c r="E41" s="71">
        <v>0</v>
      </c>
      <c r="F41" s="71">
        <v>0</v>
      </c>
      <c r="G41" s="72">
        <v>0</v>
      </c>
      <c r="H41" s="73">
        <v>0</v>
      </c>
      <c r="I41" s="74" t="s">
        <v>22</v>
      </c>
      <c r="J41" s="75">
        <f>J42</f>
        <v>0</v>
      </c>
      <c r="K41" s="102"/>
      <c r="L41" s="76"/>
      <c r="M41" s="27"/>
      <c r="O41" s="36"/>
    </row>
    <row r="42" spans="1:19" s="1" customFormat="1" ht="31.5" hidden="1">
      <c r="A42" s="40" t="s">
        <v>19</v>
      </c>
      <c r="B42" s="77">
        <v>1</v>
      </c>
      <c r="C42" s="77">
        <v>6</v>
      </c>
      <c r="D42" s="77">
        <v>5</v>
      </c>
      <c r="E42" s="77">
        <v>0</v>
      </c>
      <c r="F42" s="77">
        <v>0</v>
      </c>
      <c r="G42" s="78">
        <v>0</v>
      </c>
      <c r="H42" s="79">
        <v>600</v>
      </c>
      <c r="I42" s="80" t="s">
        <v>23</v>
      </c>
      <c r="J42" s="81">
        <f>J43</f>
        <v>0</v>
      </c>
      <c r="K42" s="103"/>
      <c r="L42" s="82"/>
      <c r="M42" s="27"/>
    </row>
    <row r="43" spans="1:19" s="1" customFormat="1" ht="31.5" hidden="1">
      <c r="A43" s="40" t="s">
        <v>19</v>
      </c>
      <c r="B43" s="77">
        <v>1</v>
      </c>
      <c r="C43" s="77">
        <v>6</v>
      </c>
      <c r="D43" s="77">
        <v>5</v>
      </c>
      <c r="E43" s="77">
        <v>1</v>
      </c>
      <c r="F43" s="77">
        <v>5</v>
      </c>
      <c r="G43" s="78">
        <v>0</v>
      </c>
      <c r="H43" s="79">
        <v>640</v>
      </c>
      <c r="I43" s="80" t="s">
        <v>25</v>
      </c>
      <c r="J43" s="83"/>
      <c r="K43" s="95"/>
      <c r="L43" s="28"/>
      <c r="M43" s="5"/>
    </row>
    <row r="44" spans="1:19">
      <c r="A44" s="84"/>
      <c r="B44" s="19"/>
      <c r="C44" s="19"/>
      <c r="D44" s="19"/>
      <c r="E44" s="19"/>
      <c r="F44" s="19"/>
      <c r="G44" s="19"/>
      <c r="H44" s="19"/>
      <c r="I44" s="85"/>
      <c r="J44" s="86"/>
      <c r="K44" s="86"/>
      <c r="L44" s="28"/>
      <c r="M44" s="27"/>
    </row>
    <row r="45" spans="1:19">
      <c r="A45" s="84"/>
      <c r="B45" s="19"/>
      <c r="C45" s="19"/>
      <c r="D45" s="19"/>
      <c r="E45" s="19"/>
      <c r="F45" s="19"/>
      <c r="G45" s="19"/>
      <c r="H45" s="19"/>
      <c r="I45" s="87"/>
      <c r="J45" s="86"/>
      <c r="K45" s="86"/>
      <c r="L45" s="28"/>
      <c r="M45" s="27"/>
    </row>
    <row r="46" spans="1:19">
      <c r="A46" s="84"/>
      <c r="B46" s="88"/>
      <c r="C46" s="88"/>
      <c r="D46" s="88"/>
      <c r="E46" s="88"/>
      <c r="F46" s="88"/>
      <c r="G46" s="89"/>
      <c r="H46" s="90"/>
      <c r="I46" s="91"/>
      <c r="J46" s="86"/>
      <c r="K46" s="86"/>
      <c r="L46" s="28"/>
      <c r="M46" s="27"/>
    </row>
    <row r="47" spans="1:19">
      <c r="A47" s="84"/>
      <c r="B47" s="88"/>
      <c r="C47" s="88"/>
      <c r="D47" s="88"/>
      <c r="E47" s="88"/>
      <c r="F47" s="88"/>
      <c r="G47" s="89"/>
      <c r="H47" s="90"/>
      <c r="I47" s="91"/>
      <c r="J47" s="86"/>
      <c r="K47" s="86"/>
      <c r="L47" s="28"/>
      <c r="M47" s="27"/>
    </row>
    <row r="48" spans="1:19">
      <c r="A48" s="84"/>
      <c r="B48" s="88"/>
      <c r="C48" s="88"/>
      <c r="D48" s="88"/>
      <c r="E48" s="88"/>
      <c r="F48" s="88"/>
      <c r="G48" s="89"/>
      <c r="H48" s="90"/>
      <c r="I48" s="91"/>
      <c r="J48" s="86"/>
      <c r="K48" s="86"/>
      <c r="L48" s="28"/>
      <c r="M48" s="27"/>
    </row>
    <row r="49" spans="1:13">
      <c r="A49" s="84"/>
      <c r="I49" s="87"/>
      <c r="J49" s="95"/>
      <c r="K49" s="95"/>
      <c r="L49" s="28"/>
      <c r="M49" s="27"/>
    </row>
    <row r="50" spans="1:13">
      <c r="A50" s="84"/>
      <c r="I50" s="87"/>
      <c r="J50" s="95"/>
      <c r="K50" s="95"/>
      <c r="L50" s="28"/>
      <c r="M50" s="27"/>
    </row>
    <row r="51" spans="1:13">
      <c r="A51" s="84"/>
      <c r="I51" s="96"/>
      <c r="J51" s="29"/>
      <c r="K51" s="29"/>
      <c r="L51" s="28"/>
      <c r="M51" s="27"/>
    </row>
    <row r="52" spans="1:13">
      <c r="A52" s="84"/>
      <c r="J52" s="98"/>
      <c r="K52" s="98"/>
      <c r="L52" s="28"/>
      <c r="M52" s="27"/>
    </row>
    <row r="53" spans="1:13">
      <c r="A53" s="84"/>
      <c r="J53" s="99"/>
      <c r="K53" s="99"/>
      <c r="L53" s="28"/>
      <c r="M53" s="27"/>
    </row>
    <row r="54" spans="1:13">
      <c r="A54" s="84"/>
      <c r="J54" s="26"/>
      <c r="K54" s="26"/>
      <c r="L54" s="28"/>
    </row>
    <row r="55" spans="1:13">
      <c r="A55" s="84"/>
      <c r="J55" s="26"/>
      <c r="K55" s="26"/>
    </row>
    <row r="56" spans="1:13">
      <c r="A56" s="84"/>
      <c r="J56" s="86"/>
      <c r="K56" s="86"/>
    </row>
    <row r="57" spans="1:13">
      <c r="A57" s="84"/>
      <c r="J57" s="86"/>
      <c r="K57" s="86"/>
    </row>
    <row r="58" spans="1:13">
      <c r="A58" s="84"/>
      <c r="J58" s="86"/>
      <c r="K58" s="86"/>
    </row>
    <row r="59" spans="1:13">
      <c r="A59" s="84"/>
      <c r="J59" s="86"/>
      <c r="K59" s="86"/>
    </row>
    <row r="60" spans="1:13">
      <c r="A60" s="84"/>
      <c r="J60" s="86"/>
      <c r="K60" s="86"/>
    </row>
    <row r="61" spans="1:13">
      <c r="A61" s="84"/>
      <c r="J61" s="86"/>
      <c r="K61" s="86"/>
    </row>
    <row r="62" spans="1:13">
      <c r="A62" s="84"/>
      <c r="J62" s="86"/>
      <c r="K62" s="86"/>
    </row>
    <row r="63" spans="1:13">
      <c r="A63" s="84"/>
      <c r="J63" s="86"/>
      <c r="K63" s="86"/>
    </row>
    <row r="64" spans="1:13">
      <c r="A64" s="84"/>
      <c r="J64" s="86"/>
      <c r="K64" s="86"/>
    </row>
    <row r="65" spans="1:11">
      <c r="A65" s="84"/>
      <c r="J65" s="86"/>
      <c r="K65" s="86"/>
    </row>
    <row r="66" spans="1:11">
      <c r="A66" s="84"/>
      <c r="J66" s="86"/>
      <c r="K66" s="86"/>
    </row>
    <row r="67" spans="1:11">
      <c r="A67" s="84"/>
      <c r="J67" s="86"/>
      <c r="K67" s="86"/>
    </row>
    <row r="68" spans="1:11">
      <c r="A68" s="84"/>
      <c r="J68" s="86"/>
      <c r="K68" s="86"/>
    </row>
    <row r="69" spans="1:11">
      <c r="A69" s="84"/>
    </row>
    <row r="70" spans="1:11">
      <c r="A70" s="84"/>
    </row>
    <row r="71" spans="1:11">
      <c r="A71" s="84"/>
    </row>
    <row r="72" spans="1:11">
      <c r="A72" s="84"/>
    </row>
    <row r="73" spans="1:11">
      <c r="A73" s="84"/>
    </row>
    <row r="74" spans="1:11">
      <c r="A74" s="84"/>
    </row>
    <row r="75" spans="1:11">
      <c r="A75" s="84"/>
    </row>
    <row r="76" spans="1:11">
      <c r="A76" s="84"/>
    </row>
    <row r="77" spans="1:11">
      <c r="A77" s="84"/>
    </row>
    <row r="78" spans="1:11">
      <c r="A78" s="84"/>
    </row>
    <row r="79" spans="1:11">
      <c r="A79" s="84"/>
    </row>
    <row r="80" spans="1:11">
      <c r="A80" s="84"/>
    </row>
    <row r="81" spans="1:1">
      <c r="A81" s="84"/>
    </row>
    <row r="82" spans="1:1">
      <c r="A82" s="84"/>
    </row>
    <row r="83" spans="1:1">
      <c r="A83" s="84"/>
    </row>
    <row r="84" spans="1:1">
      <c r="A84" s="84"/>
    </row>
    <row r="85" spans="1:1">
      <c r="A85" s="84"/>
    </row>
    <row r="86" spans="1:1">
      <c r="A86" s="84"/>
    </row>
    <row r="87" spans="1:1">
      <c r="A87" s="84"/>
    </row>
    <row r="88" spans="1:1">
      <c r="A88" s="84"/>
    </row>
    <row r="89" spans="1:1">
      <c r="A89" s="84"/>
    </row>
    <row r="90" spans="1:1">
      <c r="A90" s="84"/>
    </row>
    <row r="91" spans="1:1">
      <c r="A91" s="84"/>
    </row>
    <row r="92" spans="1:1">
      <c r="A92" s="84"/>
    </row>
    <row r="93" spans="1:1">
      <c r="A93" s="84"/>
    </row>
    <row r="94" spans="1:1">
      <c r="A94" s="84"/>
    </row>
    <row r="95" spans="1:1">
      <c r="A95" s="84"/>
    </row>
    <row r="96" spans="1:1">
      <c r="A96" s="84"/>
    </row>
    <row r="97" spans="1:1">
      <c r="A97" s="84"/>
    </row>
    <row r="98" spans="1: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  <row r="112" spans="1:1">
      <c r="A112" s="84"/>
    </row>
    <row r="113" spans="1:1">
      <c r="A113" s="84"/>
    </row>
    <row r="114" spans="1:1">
      <c r="A114" s="84"/>
    </row>
    <row r="115" spans="1:1">
      <c r="A115" s="84"/>
    </row>
    <row r="116" spans="1:1">
      <c r="A116" s="84"/>
    </row>
    <row r="117" spans="1:1">
      <c r="A117" s="84"/>
    </row>
    <row r="118" spans="1:1">
      <c r="A118" s="84"/>
    </row>
    <row r="119" spans="1:1">
      <c r="A119" s="84"/>
    </row>
    <row r="120" spans="1:1">
      <c r="A120" s="84"/>
    </row>
    <row r="121" spans="1:1">
      <c r="A121" s="84"/>
    </row>
    <row r="122" spans="1:1">
      <c r="A122" s="84"/>
    </row>
    <row r="123" spans="1:1">
      <c r="A123" s="84"/>
    </row>
    <row r="124" spans="1:1">
      <c r="A124" s="84"/>
    </row>
    <row r="125" spans="1:1">
      <c r="A125" s="84"/>
    </row>
    <row r="126" spans="1:1">
      <c r="A126" s="84"/>
    </row>
    <row r="127" spans="1:1">
      <c r="A127" s="84"/>
    </row>
    <row r="128" spans="1:1">
      <c r="A128" s="84"/>
    </row>
    <row r="129" spans="1:1">
      <c r="A129" s="84"/>
    </row>
    <row r="130" spans="1:1">
      <c r="A130" s="84"/>
    </row>
    <row r="131" spans="1:1">
      <c r="A131" s="84"/>
    </row>
    <row r="132" spans="1:1">
      <c r="A132" s="84"/>
    </row>
    <row r="133" spans="1:1">
      <c r="A133" s="84"/>
    </row>
    <row r="134" spans="1:1">
      <c r="A134" s="84"/>
    </row>
    <row r="135" spans="1:1">
      <c r="A135" s="84"/>
    </row>
    <row r="136" spans="1:1">
      <c r="A136" s="84"/>
    </row>
    <row r="137" spans="1:1">
      <c r="A137" s="84"/>
    </row>
    <row r="138" spans="1:1">
      <c r="A138" s="84"/>
    </row>
    <row r="139" spans="1:1">
      <c r="A139" s="84"/>
    </row>
    <row r="140" spans="1:1">
      <c r="A140" s="84"/>
    </row>
    <row r="141" spans="1:1">
      <c r="A141" s="84"/>
    </row>
    <row r="142" spans="1:1">
      <c r="A142" s="84"/>
    </row>
    <row r="143" spans="1:1">
      <c r="A143" s="84"/>
    </row>
    <row r="144" spans="1:1">
      <c r="A144" s="84"/>
    </row>
    <row r="145" spans="1:1">
      <c r="A145" s="84"/>
    </row>
    <row r="146" spans="1:1">
      <c r="A146" s="84"/>
    </row>
    <row r="147" spans="1:1">
      <c r="A147" s="84"/>
    </row>
    <row r="148" spans="1:1">
      <c r="A148" s="84"/>
    </row>
    <row r="149" spans="1:1">
      <c r="A149" s="84"/>
    </row>
    <row r="150" spans="1:1">
      <c r="A150" s="84"/>
    </row>
    <row r="151" spans="1:1">
      <c r="A151" s="84"/>
    </row>
    <row r="152" spans="1:1">
      <c r="A152" s="84"/>
    </row>
    <row r="153" spans="1:1">
      <c r="A153" s="84"/>
    </row>
    <row r="154" spans="1:1">
      <c r="A154" s="84"/>
    </row>
    <row r="155" spans="1:1">
      <c r="A155" s="84"/>
    </row>
    <row r="156" spans="1:1">
      <c r="A156" s="84"/>
    </row>
    <row r="157" spans="1:1">
      <c r="A157" s="84"/>
    </row>
    <row r="158" spans="1:1">
      <c r="A158" s="84"/>
    </row>
    <row r="159" spans="1:1">
      <c r="A159" s="84"/>
    </row>
    <row r="160" spans="1:1">
      <c r="A160" s="84"/>
    </row>
    <row r="161" spans="1:1">
      <c r="A161" s="84"/>
    </row>
    <row r="162" spans="1:1">
      <c r="A162" s="84"/>
    </row>
    <row r="163" spans="1:1">
      <c r="A163" s="84"/>
    </row>
    <row r="164" spans="1:1">
      <c r="A164" s="84"/>
    </row>
    <row r="165" spans="1:1">
      <c r="A165" s="84"/>
    </row>
    <row r="166" spans="1:1">
      <c r="A166" s="84"/>
    </row>
    <row r="167" spans="1:1">
      <c r="A167" s="84"/>
    </row>
    <row r="168" spans="1:1">
      <c r="A168" s="84"/>
    </row>
    <row r="169" spans="1:1">
      <c r="A169" s="84"/>
    </row>
    <row r="170" spans="1:1">
      <c r="A170" s="84"/>
    </row>
    <row r="171" spans="1:1">
      <c r="A171" s="84"/>
    </row>
    <row r="172" spans="1:1">
      <c r="A172" s="84"/>
    </row>
    <row r="173" spans="1:1">
      <c r="A173" s="84"/>
    </row>
    <row r="174" spans="1:1">
      <c r="A174" s="84"/>
    </row>
    <row r="175" spans="1:1">
      <c r="A175" s="84"/>
    </row>
    <row r="176" spans="1:1">
      <c r="A176" s="84"/>
    </row>
    <row r="177" spans="1:1">
      <c r="A177" s="84"/>
    </row>
    <row r="178" spans="1:1">
      <c r="A178" s="84"/>
    </row>
    <row r="179" spans="1:1">
      <c r="A179" s="84"/>
    </row>
    <row r="180" spans="1:1">
      <c r="A180" s="84"/>
    </row>
    <row r="181" spans="1:1">
      <c r="A181" s="84"/>
    </row>
    <row r="182" spans="1:1">
      <c r="A182" s="84"/>
    </row>
    <row r="183" spans="1:1">
      <c r="A183" s="84"/>
    </row>
    <row r="184" spans="1:1">
      <c r="A184" s="84"/>
    </row>
    <row r="185" spans="1:1">
      <c r="A185" s="84"/>
    </row>
    <row r="186" spans="1:1">
      <c r="A186" s="84"/>
    </row>
    <row r="187" spans="1:1">
      <c r="A187" s="84"/>
    </row>
    <row r="188" spans="1:1">
      <c r="A188" s="84"/>
    </row>
    <row r="189" spans="1:1">
      <c r="A189" s="84"/>
    </row>
    <row r="190" spans="1:1">
      <c r="A190" s="84"/>
    </row>
    <row r="191" spans="1:1">
      <c r="A191" s="84"/>
    </row>
    <row r="192" spans="1:1">
      <c r="A192" s="84"/>
    </row>
    <row r="193" spans="1:1">
      <c r="A193" s="84"/>
    </row>
    <row r="194" spans="1:1">
      <c r="A194" s="84"/>
    </row>
    <row r="195" spans="1:1">
      <c r="A195" s="84"/>
    </row>
    <row r="196" spans="1:1">
      <c r="A196" s="84"/>
    </row>
    <row r="197" spans="1:1">
      <c r="A197" s="84"/>
    </row>
    <row r="198" spans="1:1">
      <c r="A198" s="84"/>
    </row>
    <row r="199" spans="1:1">
      <c r="A199" s="84"/>
    </row>
    <row r="200" spans="1:1">
      <c r="A200" s="84"/>
    </row>
    <row r="201" spans="1:1">
      <c r="A201" s="84"/>
    </row>
    <row r="202" spans="1:1">
      <c r="A202" s="84"/>
    </row>
    <row r="203" spans="1:1">
      <c r="A203" s="84"/>
    </row>
    <row r="204" spans="1:1">
      <c r="A204" s="84"/>
    </row>
    <row r="205" spans="1:1">
      <c r="A205" s="84"/>
    </row>
    <row r="206" spans="1:1">
      <c r="A206" s="84"/>
    </row>
    <row r="207" spans="1:1">
      <c r="A207" s="84"/>
    </row>
    <row r="208" spans="1:1">
      <c r="A208" s="84"/>
    </row>
    <row r="209" spans="1:1">
      <c r="A209" s="84"/>
    </row>
    <row r="210" spans="1:1">
      <c r="A210" s="84"/>
    </row>
    <row r="211" spans="1:1">
      <c r="A211" s="84"/>
    </row>
    <row r="212" spans="1:1">
      <c r="A212" s="84"/>
    </row>
    <row r="213" spans="1:1">
      <c r="A213" s="84"/>
    </row>
    <row r="214" spans="1:1">
      <c r="A214" s="84"/>
    </row>
    <row r="215" spans="1:1">
      <c r="A215" s="84"/>
    </row>
    <row r="216" spans="1:1">
      <c r="A216" s="84"/>
    </row>
    <row r="217" spans="1:1">
      <c r="A217" s="84"/>
    </row>
    <row r="218" spans="1:1">
      <c r="A218" s="84"/>
    </row>
    <row r="219" spans="1:1">
      <c r="A219" s="84"/>
    </row>
    <row r="220" spans="1:1">
      <c r="A220" s="84"/>
    </row>
    <row r="221" spans="1:1">
      <c r="A221" s="84"/>
    </row>
    <row r="222" spans="1:1">
      <c r="A222" s="84"/>
    </row>
    <row r="223" spans="1:1">
      <c r="A223" s="84"/>
    </row>
    <row r="224" spans="1:1">
      <c r="A224" s="84"/>
    </row>
    <row r="225" spans="1:1">
      <c r="A225" s="84"/>
    </row>
    <row r="226" spans="1:1">
      <c r="A226" s="84"/>
    </row>
    <row r="227" spans="1:1">
      <c r="A227" s="84"/>
    </row>
    <row r="228" spans="1:1">
      <c r="A228" s="84"/>
    </row>
    <row r="229" spans="1:1">
      <c r="A229" s="84"/>
    </row>
    <row r="230" spans="1:1">
      <c r="A230" s="84"/>
    </row>
    <row r="231" spans="1:1">
      <c r="A231" s="84"/>
    </row>
    <row r="232" spans="1:1">
      <c r="A232" s="84"/>
    </row>
    <row r="233" spans="1:1">
      <c r="A233" s="84"/>
    </row>
    <row r="234" spans="1:1">
      <c r="A234" s="84"/>
    </row>
    <row r="235" spans="1:1">
      <c r="A235" s="84"/>
    </row>
    <row r="236" spans="1:1">
      <c r="A236" s="84"/>
    </row>
    <row r="237" spans="1:1">
      <c r="A237" s="84"/>
    </row>
    <row r="238" spans="1:1">
      <c r="A238" s="84"/>
    </row>
    <row r="239" spans="1:1">
      <c r="A239" s="84"/>
    </row>
    <row r="240" spans="1:1">
      <c r="A240" s="84"/>
    </row>
    <row r="241" spans="1:1">
      <c r="A241" s="84"/>
    </row>
    <row r="242" spans="1:1">
      <c r="A242" s="84"/>
    </row>
    <row r="243" spans="1:1">
      <c r="A243" s="84"/>
    </row>
    <row r="244" spans="1:1">
      <c r="A244" s="84"/>
    </row>
    <row r="245" spans="1:1">
      <c r="A245" s="84"/>
    </row>
    <row r="246" spans="1:1">
      <c r="A246" s="84"/>
    </row>
    <row r="247" spans="1:1">
      <c r="A247" s="84"/>
    </row>
    <row r="248" spans="1:1">
      <c r="A248" s="84"/>
    </row>
    <row r="249" spans="1:1">
      <c r="A249" s="84"/>
    </row>
    <row r="250" spans="1:1">
      <c r="A250" s="84"/>
    </row>
    <row r="251" spans="1:1">
      <c r="A251" s="84"/>
    </row>
    <row r="252" spans="1:1">
      <c r="A252" s="84"/>
    </row>
    <row r="253" spans="1:1">
      <c r="A253" s="84"/>
    </row>
    <row r="254" spans="1:1">
      <c r="A254" s="84"/>
    </row>
    <row r="255" spans="1:1">
      <c r="A255" s="84"/>
    </row>
    <row r="256" spans="1:1">
      <c r="A256" s="84"/>
    </row>
    <row r="257" spans="1:1">
      <c r="A257" s="84"/>
    </row>
    <row r="258" spans="1:1">
      <c r="A258" s="84"/>
    </row>
    <row r="259" spans="1:1">
      <c r="A259" s="84"/>
    </row>
    <row r="260" spans="1:1">
      <c r="A260" s="84"/>
    </row>
    <row r="261" spans="1:1">
      <c r="A261" s="84"/>
    </row>
    <row r="262" spans="1:1">
      <c r="A262" s="84"/>
    </row>
    <row r="263" spans="1:1">
      <c r="A263" s="84"/>
    </row>
    <row r="264" spans="1:1">
      <c r="A264" s="84"/>
    </row>
    <row r="265" spans="1:1">
      <c r="A265" s="84"/>
    </row>
    <row r="266" spans="1:1">
      <c r="A266" s="84"/>
    </row>
    <row r="267" spans="1:1">
      <c r="A267" s="84"/>
    </row>
    <row r="268" spans="1:1">
      <c r="A268" s="84"/>
    </row>
    <row r="269" spans="1:1">
      <c r="A269" s="84"/>
    </row>
    <row r="270" spans="1:1">
      <c r="A270" s="84"/>
    </row>
    <row r="271" spans="1:1">
      <c r="A271" s="84"/>
    </row>
    <row r="272" spans="1:1">
      <c r="A272" s="84"/>
    </row>
    <row r="273" spans="1:1">
      <c r="A273" s="84"/>
    </row>
    <row r="274" spans="1:1">
      <c r="A274" s="84"/>
    </row>
    <row r="275" spans="1:1">
      <c r="A275" s="84"/>
    </row>
    <row r="276" spans="1:1">
      <c r="A276" s="84"/>
    </row>
    <row r="277" spans="1:1">
      <c r="A277" s="84"/>
    </row>
    <row r="278" spans="1:1">
      <c r="A278" s="84"/>
    </row>
    <row r="279" spans="1:1">
      <c r="A279" s="84"/>
    </row>
    <row r="280" spans="1:1">
      <c r="A280" s="84"/>
    </row>
    <row r="281" spans="1:1">
      <c r="A281" s="84"/>
    </row>
    <row r="282" spans="1:1">
      <c r="A282" s="84"/>
    </row>
    <row r="283" spans="1:1">
      <c r="A283" s="84"/>
    </row>
    <row r="284" spans="1:1">
      <c r="A284" s="84"/>
    </row>
    <row r="285" spans="1:1">
      <c r="A285" s="84"/>
    </row>
    <row r="286" spans="1:1">
      <c r="A286" s="84"/>
    </row>
    <row r="287" spans="1:1">
      <c r="A287" s="84"/>
    </row>
    <row r="288" spans="1:1">
      <c r="A288" s="84"/>
    </row>
    <row r="289" spans="1:1">
      <c r="A289" s="84"/>
    </row>
    <row r="290" spans="1:1">
      <c r="A290" s="84"/>
    </row>
    <row r="291" spans="1:1">
      <c r="A291" s="84"/>
    </row>
    <row r="292" spans="1:1">
      <c r="A292" s="84"/>
    </row>
    <row r="293" spans="1:1">
      <c r="A293" s="84"/>
    </row>
    <row r="294" spans="1:1">
      <c r="A294" s="84"/>
    </row>
    <row r="295" spans="1:1">
      <c r="A295" s="84"/>
    </row>
    <row r="296" spans="1:1">
      <c r="A296" s="84"/>
    </row>
  </sheetData>
  <mergeCells count="9">
    <mergeCell ref="A14:H14"/>
    <mergeCell ref="A1:L1"/>
    <mergeCell ref="A2:L2"/>
    <mergeCell ref="A3:L3"/>
    <mergeCell ref="B5:L5"/>
    <mergeCell ref="B6:L6"/>
    <mergeCell ref="B7:L7"/>
    <mergeCell ref="A10:L10"/>
    <mergeCell ref="A11:L11"/>
  </mergeCells>
  <printOptions horizontalCentered="1"/>
  <pageMargins left="0.17" right="0" top="0.74803149606299213" bottom="0.74803149606299213" header="0.31496062992125984" footer="0.31496062992125984"/>
  <pageSetup paperSize="9" scale="61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9"/>
  <sheetViews>
    <sheetView topLeftCell="A10" zoomScaleNormal="100" workbookViewId="0">
      <selection activeCell="I2" sqref="I2:L2"/>
    </sheetView>
  </sheetViews>
  <sheetFormatPr defaultRowHeight="15.75"/>
  <cols>
    <col min="1" max="1" width="0.33203125" style="218" customWidth="1"/>
    <col min="2" max="3" width="5.6640625" style="209" bestFit="1" customWidth="1"/>
    <col min="4" max="6" width="5" style="209" bestFit="1" customWidth="1"/>
    <col min="7" max="7" width="7.6640625" style="210" bestFit="1" customWidth="1"/>
    <col min="8" max="8" width="6.33203125" style="211" bestFit="1" customWidth="1"/>
    <col min="9" max="9" width="93.1640625" style="217" customWidth="1"/>
    <col min="10" max="10" width="16.6640625" style="119" customWidth="1"/>
    <col min="11" max="11" width="19.33203125" style="119" bestFit="1" customWidth="1"/>
    <col min="12" max="12" width="16" style="119" hidden="1" customWidth="1"/>
    <col min="13" max="13" width="15.33203125" style="119" hidden="1" customWidth="1"/>
    <col min="14" max="15" width="15.33203125" style="119" bestFit="1" customWidth="1"/>
    <col min="16" max="17" width="9.33203125" style="119"/>
    <col min="18" max="18" width="96.6640625" style="119" bestFit="1" customWidth="1"/>
    <col min="19" max="16384" width="9.33203125" style="119"/>
  </cols>
  <sheetData>
    <row r="1" spans="1:15">
      <c r="A1" s="119"/>
      <c r="B1" s="119"/>
      <c r="C1" s="119"/>
      <c r="D1" s="119"/>
      <c r="E1" s="119"/>
      <c r="F1" s="119"/>
      <c r="G1" s="119"/>
      <c r="H1" s="119"/>
      <c r="I1" s="120"/>
      <c r="J1" s="120"/>
      <c r="K1" s="219" t="s">
        <v>45</v>
      </c>
    </row>
    <row r="2" spans="1:15">
      <c r="A2" s="119"/>
      <c r="B2" s="119"/>
      <c r="C2" s="119"/>
      <c r="D2" s="119"/>
      <c r="E2" s="119"/>
      <c r="F2" s="119"/>
      <c r="G2" s="119"/>
      <c r="H2" s="119"/>
      <c r="I2" s="238" t="s">
        <v>26</v>
      </c>
      <c r="J2" s="239"/>
      <c r="K2" s="239"/>
      <c r="L2" s="239"/>
    </row>
    <row r="3" spans="1:15">
      <c r="A3" s="119"/>
      <c r="B3" s="119"/>
      <c r="C3" s="119"/>
      <c r="D3" s="119"/>
      <c r="E3" s="119"/>
      <c r="F3" s="119"/>
      <c r="G3" s="119"/>
      <c r="H3" s="119"/>
      <c r="I3" s="120"/>
      <c r="J3" s="238" t="s">
        <v>53</v>
      </c>
      <c r="K3" s="238"/>
    </row>
    <row r="4" spans="1:15">
      <c r="A4" s="119"/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5" spans="1:15">
      <c r="A5" s="119"/>
      <c r="B5" s="119"/>
      <c r="C5" s="119"/>
      <c r="D5" s="119"/>
      <c r="E5" s="119"/>
      <c r="F5" s="119"/>
      <c r="G5" s="119"/>
      <c r="H5" s="119"/>
      <c r="I5" s="120"/>
      <c r="J5" s="120"/>
      <c r="K5" s="120" t="s">
        <v>45</v>
      </c>
    </row>
    <row r="6" spans="1:15">
      <c r="A6" s="119"/>
      <c r="B6" s="121"/>
      <c r="C6" s="121"/>
      <c r="D6" s="121"/>
      <c r="E6" s="121"/>
      <c r="F6" s="121"/>
      <c r="G6" s="121"/>
      <c r="H6" s="121"/>
      <c r="I6" s="238" t="s">
        <v>26</v>
      </c>
      <c r="J6" s="238"/>
      <c r="K6" s="238"/>
    </row>
    <row r="7" spans="1:15">
      <c r="A7" s="119"/>
      <c r="B7" s="121"/>
      <c r="C7" s="121"/>
      <c r="D7" s="121"/>
      <c r="E7" s="121"/>
      <c r="F7" s="121"/>
      <c r="G7" s="121"/>
      <c r="H7" s="121"/>
      <c r="I7" s="238" t="s">
        <v>46</v>
      </c>
      <c r="J7" s="238"/>
      <c r="K7" s="238"/>
    </row>
    <row r="8" spans="1: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5">
      <c r="A9" s="122"/>
      <c r="B9" s="122"/>
      <c r="C9" s="122"/>
      <c r="D9" s="122"/>
      <c r="E9" s="122"/>
      <c r="F9" s="122"/>
      <c r="G9" s="122"/>
      <c r="H9" s="122"/>
      <c r="I9" s="124"/>
      <c r="J9" s="124"/>
      <c r="K9" s="125"/>
      <c r="L9" s="124"/>
      <c r="M9" s="124"/>
      <c r="N9" s="124"/>
      <c r="O9" s="124"/>
    </row>
    <row r="10" spans="1:15">
      <c r="A10" s="227" t="s">
        <v>24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5">
      <c r="A11" s="227" t="s">
        <v>47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5">
      <c r="A12" s="227" t="s">
        <v>48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3"/>
    </row>
    <row r="14" spans="1:15">
      <c r="A14" s="119"/>
      <c r="B14" s="119"/>
      <c r="C14" s="119"/>
      <c r="D14" s="119"/>
      <c r="E14" s="119"/>
      <c r="F14" s="119"/>
      <c r="G14" s="119"/>
      <c r="H14" s="119"/>
      <c r="I14" s="119"/>
      <c r="K14" s="123"/>
    </row>
    <row r="15" spans="1:15">
      <c r="A15" s="228" t="s">
        <v>30</v>
      </c>
      <c r="B15" s="229"/>
      <c r="C15" s="229"/>
      <c r="D15" s="229"/>
      <c r="E15" s="229"/>
      <c r="F15" s="229"/>
      <c r="G15" s="229"/>
      <c r="H15" s="230"/>
      <c r="I15" s="234" t="s">
        <v>39</v>
      </c>
      <c r="J15" s="236" t="s">
        <v>49</v>
      </c>
      <c r="K15" s="237"/>
    </row>
    <row r="16" spans="1:15">
      <c r="A16" s="231"/>
      <c r="B16" s="232"/>
      <c r="C16" s="232"/>
      <c r="D16" s="232"/>
      <c r="E16" s="232"/>
      <c r="F16" s="232"/>
      <c r="G16" s="232"/>
      <c r="H16" s="233"/>
      <c r="I16" s="235"/>
      <c r="J16" s="127" t="s">
        <v>50</v>
      </c>
      <c r="K16" s="127" t="s">
        <v>51</v>
      </c>
    </row>
    <row r="17" spans="1:15" s="134" customFormat="1" ht="31.5">
      <c r="A17" s="128" t="s">
        <v>19</v>
      </c>
      <c r="B17" s="129" t="s">
        <v>16</v>
      </c>
      <c r="C17" s="129" t="s">
        <v>17</v>
      </c>
      <c r="D17" s="129" t="s">
        <v>17</v>
      </c>
      <c r="E17" s="129" t="s">
        <v>17</v>
      </c>
      <c r="F17" s="129" t="s">
        <v>17</v>
      </c>
      <c r="G17" s="129" t="s">
        <v>18</v>
      </c>
      <c r="H17" s="130" t="s">
        <v>19</v>
      </c>
      <c r="I17" s="131" t="s">
        <v>8</v>
      </c>
      <c r="J17" s="132">
        <f>SUM(J18+J29+J23+J38)</f>
        <v>20000</v>
      </c>
      <c r="K17" s="132">
        <f>SUM(K18+K29+K23+K38)</f>
        <v>20000</v>
      </c>
      <c r="L17" s="133" t="e">
        <f>#REF!+#REF!+L29+#REF!</f>
        <v>#REF!</v>
      </c>
    </row>
    <row r="18" spans="1:15" s="134" customFormat="1" hidden="1">
      <c r="A18" s="128" t="s">
        <v>19</v>
      </c>
      <c r="B18" s="135">
        <v>1</v>
      </c>
      <c r="C18" s="135">
        <v>2</v>
      </c>
      <c r="D18" s="135">
        <v>0</v>
      </c>
      <c r="E18" s="135">
        <v>0</v>
      </c>
      <c r="F18" s="135">
        <v>0</v>
      </c>
      <c r="G18" s="136">
        <v>0</v>
      </c>
      <c r="H18" s="137">
        <v>0</v>
      </c>
      <c r="I18" s="138" t="s">
        <v>9</v>
      </c>
      <c r="J18" s="139">
        <f>J19+J21</f>
        <v>0</v>
      </c>
      <c r="K18" s="139">
        <f>K19+K21</f>
        <v>0</v>
      </c>
      <c r="L18" s="133"/>
    </row>
    <row r="19" spans="1:15" ht="31.5" hidden="1">
      <c r="A19" s="140" t="s">
        <v>19</v>
      </c>
      <c r="B19" s="141">
        <v>1</v>
      </c>
      <c r="C19" s="141">
        <v>2</v>
      </c>
      <c r="D19" s="141">
        <v>0</v>
      </c>
      <c r="E19" s="141">
        <v>0</v>
      </c>
      <c r="F19" s="141">
        <v>0</v>
      </c>
      <c r="G19" s="142">
        <v>0</v>
      </c>
      <c r="H19" s="143">
        <v>700</v>
      </c>
      <c r="I19" s="144" t="s">
        <v>10</v>
      </c>
      <c r="J19" s="145">
        <f>J20</f>
        <v>0</v>
      </c>
      <c r="K19" s="145">
        <f>K20</f>
        <v>0</v>
      </c>
      <c r="L19" s="146"/>
    </row>
    <row r="20" spans="1:15" ht="31.5" hidden="1">
      <c r="A20" s="140" t="s">
        <v>19</v>
      </c>
      <c r="B20" s="141">
        <v>1</v>
      </c>
      <c r="C20" s="141">
        <v>2</v>
      </c>
      <c r="D20" s="141">
        <v>0</v>
      </c>
      <c r="E20" s="141">
        <v>0</v>
      </c>
      <c r="F20" s="141">
        <v>5</v>
      </c>
      <c r="G20" s="142">
        <v>0</v>
      </c>
      <c r="H20" s="143">
        <v>710</v>
      </c>
      <c r="I20" s="144" t="s">
        <v>11</v>
      </c>
      <c r="J20" s="145"/>
      <c r="K20" s="145"/>
    </row>
    <row r="21" spans="1:15" ht="31.5" hidden="1">
      <c r="A21" s="147" t="s">
        <v>19</v>
      </c>
      <c r="B21" s="148">
        <v>1</v>
      </c>
      <c r="C21" s="148">
        <v>2</v>
      </c>
      <c r="D21" s="148">
        <v>0</v>
      </c>
      <c r="E21" s="148">
        <v>0</v>
      </c>
      <c r="F21" s="148">
        <v>0</v>
      </c>
      <c r="G21" s="149">
        <v>0</v>
      </c>
      <c r="H21" s="150">
        <v>800</v>
      </c>
      <c r="I21" s="151" t="s">
        <v>31</v>
      </c>
      <c r="J21" s="152">
        <f>J22</f>
        <v>0</v>
      </c>
      <c r="K21" s="152">
        <f>K22</f>
        <v>0</v>
      </c>
    </row>
    <row r="22" spans="1:15" ht="31.5" hidden="1">
      <c r="A22" s="147" t="s">
        <v>19</v>
      </c>
      <c r="B22" s="148">
        <v>1</v>
      </c>
      <c r="C22" s="148">
        <v>2</v>
      </c>
      <c r="D22" s="148">
        <v>0</v>
      </c>
      <c r="E22" s="148">
        <v>0</v>
      </c>
      <c r="F22" s="148">
        <v>5</v>
      </c>
      <c r="G22" s="149">
        <v>0</v>
      </c>
      <c r="H22" s="150">
        <v>810</v>
      </c>
      <c r="I22" s="151" t="s">
        <v>32</v>
      </c>
      <c r="J22" s="152"/>
      <c r="K22" s="152">
        <v>0</v>
      </c>
    </row>
    <row r="23" spans="1:15" s="159" customFormat="1" ht="31.5" hidden="1">
      <c r="A23" s="153" t="s">
        <v>19</v>
      </c>
      <c r="B23" s="154">
        <v>1</v>
      </c>
      <c r="C23" s="154">
        <v>3</v>
      </c>
      <c r="D23" s="154">
        <v>0</v>
      </c>
      <c r="E23" s="154">
        <v>0</v>
      </c>
      <c r="F23" s="154">
        <v>0</v>
      </c>
      <c r="G23" s="155">
        <v>0</v>
      </c>
      <c r="H23" s="156">
        <v>0</v>
      </c>
      <c r="I23" s="157" t="s">
        <v>12</v>
      </c>
      <c r="J23" s="158">
        <f>J27+J25</f>
        <v>0</v>
      </c>
      <c r="K23" s="158">
        <f>K27+K25</f>
        <v>0</v>
      </c>
    </row>
    <row r="24" spans="1:15" s="162" customFormat="1" ht="31.5" hidden="1">
      <c r="A24" s="160" t="s">
        <v>19</v>
      </c>
      <c r="B24" s="141">
        <v>1</v>
      </c>
      <c r="C24" s="141">
        <v>3</v>
      </c>
      <c r="D24" s="141">
        <v>1</v>
      </c>
      <c r="E24" s="141">
        <v>0</v>
      </c>
      <c r="F24" s="141">
        <v>0</v>
      </c>
      <c r="G24" s="142">
        <v>0</v>
      </c>
      <c r="H24" s="161">
        <v>0</v>
      </c>
      <c r="I24" s="144" t="s">
        <v>52</v>
      </c>
      <c r="J24" s="145">
        <f>J27+J25</f>
        <v>0</v>
      </c>
      <c r="K24" s="145">
        <f>K25+K27</f>
        <v>0</v>
      </c>
    </row>
    <row r="25" spans="1:15" ht="31.5" hidden="1">
      <c r="A25" s="140" t="s">
        <v>19</v>
      </c>
      <c r="B25" s="141">
        <v>1</v>
      </c>
      <c r="C25" s="141">
        <v>3</v>
      </c>
      <c r="D25" s="141">
        <v>1</v>
      </c>
      <c r="E25" s="141">
        <v>0</v>
      </c>
      <c r="F25" s="141">
        <v>0</v>
      </c>
      <c r="G25" s="142">
        <v>0</v>
      </c>
      <c r="H25" s="143">
        <v>700</v>
      </c>
      <c r="I25" s="144" t="s">
        <v>13</v>
      </c>
      <c r="J25" s="163">
        <f>J26</f>
        <v>0</v>
      </c>
      <c r="K25" s="163">
        <f>K26</f>
        <v>0</v>
      </c>
    </row>
    <row r="26" spans="1:15" ht="47.25" hidden="1">
      <c r="A26" s="140" t="s">
        <v>19</v>
      </c>
      <c r="B26" s="141">
        <v>1</v>
      </c>
      <c r="C26" s="141">
        <v>3</v>
      </c>
      <c r="D26" s="141">
        <v>1</v>
      </c>
      <c r="E26" s="141">
        <v>0</v>
      </c>
      <c r="F26" s="141">
        <v>5</v>
      </c>
      <c r="G26" s="142">
        <v>0</v>
      </c>
      <c r="H26" s="143">
        <v>710</v>
      </c>
      <c r="I26" s="144" t="s">
        <v>27</v>
      </c>
      <c r="J26" s="145"/>
      <c r="K26" s="145"/>
    </row>
    <row r="27" spans="1:15" ht="47.25" hidden="1">
      <c r="A27" s="140" t="s">
        <v>19</v>
      </c>
      <c r="B27" s="148">
        <v>1</v>
      </c>
      <c r="C27" s="148">
        <v>3</v>
      </c>
      <c r="D27" s="148">
        <v>1</v>
      </c>
      <c r="E27" s="148">
        <v>0</v>
      </c>
      <c r="F27" s="148">
        <v>0</v>
      </c>
      <c r="G27" s="149">
        <v>0</v>
      </c>
      <c r="H27" s="150">
        <v>800</v>
      </c>
      <c r="I27" s="151" t="s">
        <v>14</v>
      </c>
      <c r="J27" s="145">
        <f>J28</f>
        <v>0</v>
      </c>
      <c r="K27" s="145">
        <f>K28</f>
        <v>0</v>
      </c>
    </row>
    <row r="28" spans="1:15" ht="47.25" hidden="1">
      <c r="A28" s="147" t="s">
        <v>19</v>
      </c>
      <c r="B28" s="148">
        <v>1</v>
      </c>
      <c r="C28" s="148">
        <v>3</v>
      </c>
      <c r="D28" s="148">
        <v>1</v>
      </c>
      <c r="E28" s="148">
        <v>0</v>
      </c>
      <c r="F28" s="148">
        <v>5</v>
      </c>
      <c r="G28" s="149">
        <v>0</v>
      </c>
      <c r="H28" s="150">
        <v>810</v>
      </c>
      <c r="I28" s="151" t="s">
        <v>28</v>
      </c>
      <c r="J28" s="164"/>
      <c r="K28" s="164"/>
    </row>
    <row r="29" spans="1:15" s="159" customFormat="1">
      <c r="A29" s="153" t="s">
        <v>19</v>
      </c>
      <c r="B29" s="154">
        <v>1</v>
      </c>
      <c r="C29" s="154">
        <v>5</v>
      </c>
      <c r="D29" s="154">
        <v>0</v>
      </c>
      <c r="E29" s="154">
        <v>0</v>
      </c>
      <c r="F29" s="154">
        <v>0</v>
      </c>
      <c r="G29" s="155">
        <v>0</v>
      </c>
      <c r="H29" s="165">
        <v>0</v>
      </c>
      <c r="I29" s="166" t="s">
        <v>35</v>
      </c>
      <c r="J29" s="167">
        <f>J30+J34</f>
        <v>31364.5</v>
      </c>
      <c r="K29" s="167">
        <f>K30+K34</f>
        <v>20000</v>
      </c>
      <c r="L29" s="168" t="e">
        <f>-L32+L37</f>
        <v>#REF!</v>
      </c>
      <c r="M29" s="168"/>
      <c r="N29" s="169"/>
      <c r="O29" s="169"/>
    </row>
    <row r="30" spans="1:15">
      <c r="A30" s="140" t="s">
        <v>19</v>
      </c>
      <c r="B30" s="141">
        <v>1</v>
      </c>
      <c r="C30" s="141">
        <v>5</v>
      </c>
      <c r="D30" s="141">
        <v>0</v>
      </c>
      <c r="E30" s="141">
        <v>0</v>
      </c>
      <c r="F30" s="141">
        <v>0</v>
      </c>
      <c r="G30" s="142">
        <v>0</v>
      </c>
      <c r="H30" s="143">
        <v>500</v>
      </c>
      <c r="I30" s="170" t="s">
        <v>3</v>
      </c>
      <c r="J30" s="171">
        <f t="shared" ref="J30:K32" si="0">J31</f>
        <v>-1560948.4000000001</v>
      </c>
      <c r="K30" s="171">
        <f t="shared" si="0"/>
        <v>-1474132.9</v>
      </c>
      <c r="L30" s="172"/>
      <c r="M30" s="173"/>
    </row>
    <row r="31" spans="1:15">
      <c r="A31" s="140" t="s">
        <v>19</v>
      </c>
      <c r="B31" s="141">
        <v>1</v>
      </c>
      <c r="C31" s="141">
        <v>5</v>
      </c>
      <c r="D31" s="141">
        <v>2</v>
      </c>
      <c r="E31" s="141">
        <v>0</v>
      </c>
      <c r="F31" s="141">
        <v>0</v>
      </c>
      <c r="G31" s="142">
        <v>0</v>
      </c>
      <c r="H31" s="143">
        <v>500</v>
      </c>
      <c r="I31" s="170" t="s">
        <v>4</v>
      </c>
      <c r="J31" s="171">
        <f t="shared" si="0"/>
        <v>-1560948.4000000001</v>
      </c>
      <c r="K31" s="171">
        <f t="shared" si="0"/>
        <v>-1474132.9</v>
      </c>
      <c r="L31" s="172"/>
      <c r="M31" s="173"/>
    </row>
    <row r="32" spans="1:15">
      <c r="A32" s="140" t="s">
        <v>19</v>
      </c>
      <c r="B32" s="141">
        <v>1</v>
      </c>
      <c r="C32" s="141">
        <v>5</v>
      </c>
      <c r="D32" s="141">
        <v>2</v>
      </c>
      <c r="E32" s="141">
        <v>1</v>
      </c>
      <c r="F32" s="141">
        <v>0</v>
      </c>
      <c r="G32" s="142">
        <v>0</v>
      </c>
      <c r="H32" s="143">
        <v>510</v>
      </c>
      <c r="I32" s="170" t="s">
        <v>5</v>
      </c>
      <c r="J32" s="171">
        <f t="shared" si="0"/>
        <v>-1560948.4000000001</v>
      </c>
      <c r="K32" s="171">
        <f t="shared" si="0"/>
        <v>-1474132.9</v>
      </c>
      <c r="L32" s="172" t="e">
        <f>L33+L34+L35+L36</f>
        <v>#REF!</v>
      </c>
      <c r="M32" s="173"/>
    </row>
    <row r="33" spans="1:17" ht="31.5">
      <c r="A33" s="140" t="s">
        <v>19</v>
      </c>
      <c r="B33" s="141">
        <v>1</v>
      </c>
      <c r="C33" s="141">
        <v>5</v>
      </c>
      <c r="D33" s="141">
        <v>2</v>
      </c>
      <c r="E33" s="141">
        <v>1</v>
      </c>
      <c r="F33" s="141">
        <v>5</v>
      </c>
      <c r="G33" s="142">
        <v>0</v>
      </c>
      <c r="H33" s="143">
        <v>510</v>
      </c>
      <c r="I33" s="144" t="s">
        <v>7</v>
      </c>
      <c r="J33" s="145">
        <f>-1521551.3-39397.1</f>
        <v>-1560948.4000000001</v>
      </c>
      <c r="K33" s="145">
        <v>-1474132.9</v>
      </c>
      <c r="L33" s="174">
        <v>1174367.1000000001</v>
      </c>
      <c r="M33" s="173"/>
      <c r="N33" s="146"/>
      <c r="O33" s="146"/>
      <c r="P33" s="146"/>
      <c r="Q33" s="146"/>
    </row>
    <row r="34" spans="1:17">
      <c r="A34" s="140" t="s">
        <v>19</v>
      </c>
      <c r="B34" s="141">
        <v>1</v>
      </c>
      <c r="C34" s="141">
        <v>5</v>
      </c>
      <c r="D34" s="141">
        <v>0</v>
      </c>
      <c r="E34" s="141">
        <v>0</v>
      </c>
      <c r="F34" s="141">
        <v>0</v>
      </c>
      <c r="G34" s="142">
        <v>0</v>
      </c>
      <c r="H34" s="143">
        <v>600</v>
      </c>
      <c r="I34" s="144" t="s">
        <v>6</v>
      </c>
      <c r="J34" s="145">
        <f t="shared" ref="J34:K36" si="1">J35</f>
        <v>1592312.9000000001</v>
      </c>
      <c r="K34" s="145">
        <f>K35</f>
        <v>1494132.9</v>
      </c>
      <c r="L34" s="172" t="e">
        <f>#REF!</f>
        <v>#REF!</v>
      </c>
      <c r="M34" s="173"/>
      <c r="N34" s="146"/>
      <c r="O34" s="146"/>
      <c r="P34" s="146"/>
      <c r="Q34" s="146"/>
    </row>
    <row r="35" spans="1:17">
      <c r="A35" s="140" t="s">
        <v>19</v>
      </c>
      <c r="B35" s="141">
        <v>1</v>
      </c>
      <c r="C35" s="141">
        <v>5</v>
      </c>
      <c r="D35" s="141">
        <v>2</v>
      </c>
      <c r="E35" s="141">
        <v>0</v>
      </c>
      <c r="F35" s="141">
        <v>0</v>
      </c>
      <c r="G35" s="142">
        <v>0</v>
      </c>
      <c r="H35" s="143">
        <v>600</v>
      </c>
      <c r="I35" s="144" t="s">
        <v>0</v>
      </c>
      <c r="J35" s="145">
        <f t="shared" si="1"/>
        <v>1592312.9000000001</v>
      </c>
      <c r="K35" s="145">
        <f t="shared" si="1"/>
        <v>1494132.9</v>
      </c>
      <c r="L35" s="172" t="e">
        <f>#REF!</f>
        <v>#REF!</v>
      </c>
      <c r="M35" s="173"/>
      <c r="N35" s="146"/>
      <c r="O35" s="146"/>
      <c r="P35" s="146"/>
      <c r="Q35" s="146"/>
    </row>
    <row r="36" spans="1:17">
      <c r="A36" s="140" t="s">
        <v>19</v>
      </c>
      <c r="B36" s="141">
        <v>1</v>
      </c>
      <c r="C36" s="141">
        <v>5</v>
      </c>
      <c r="D36" s="141">
        <v>2</v>
      </c>
      <c r="E36" s="141">
        <v>1</v>
      </c>
      <c r="F36" s="141">
        <v>0</v>
      </c>
      <c r="G36" s="142">
        <v>0</v>
      </c>
      <c r="H36" s="143">
        <v>610</v>
      </c>
      <c r="I36" s="144" t="s">
        <v>1</v>
      </c>
      <c r="J36" s="145">
        <f t="shared" si="1"/>
        <v>1592312.9000000001</v>
      </c>
      <c r="K36" s="145">
        <f>K37</f>
        <v>1494132.9</v>
      </c>
      <c r="L36" s="173" t="e">
        <f>#REF!</f>
        <v>#REF!</v>
      </c>
      <c r="M36" s="173"/>
      <c r="N36" s="146"/>
      <c r="O36" s="146"/>
      <c r="P36" s="146"/>
      <c r="Q36" s="146"/>
    </row>
    <row r="37" spans="1:17" ht="31.5">
      <c r="A37" s="140" t="s">
        <v>19</v>
      </c>
      <c r="B37" s="141">
        <v>1</v>
      </c>
      <c r="C37" s="141">
        <v>5</v>
      </c>
      <c r="D37" s="141">
        <v>2</v>
      </c>
      <c r="E37" s="141">
        <v>1</v>
      </c>
      <c r="F37" s="141">
        <v>5</v>
      </c>
      <c r="G37" s="142">
        <v>0</v>
      </c>
      <c r="H37" s="143">
        <v>610</v>
      </c>
      <c r="I37" s="144" t="s">
        <v>2</v>
      </c>
      <c r="J37" s="145">
        <f>1552915.8+39397.1</f>
        <v>1592312.9000000001</v>
      </c>
      <c r="K37" s="145">
        <v>1494132.9</v>
      </c>
      <c r="L37" s="172" t="e">
        <f>-#REF!+L42</f>
        <v>#REF!</v>
      </c>
      <c r="M37" s="173"/>
      <c r="N37" s="146"/>
      <c r="O37" s="146"/>
      <c r="P37" s="146"/>
      <c r="Q37" s="146"/>
    </row>
    <row r="38" spans="1:17" s="134" customFormat="1">
      <c r="A38" s="128" t="s">
        <v>19</v>
      </c>
      <c r="B38" s="175">
        <v>1</v>
      </c>
      <c r="C38" s="175">
        <v>6</v>
      </c>
      <c r="D38" s="175">
        <v>0</v>
      </c>
      <c r="E38" s="175">
        <v>0</v>
      </c>
      <c r="F38" s="175">
        <v>0</v>
      </c>
      <c r="G38" s="176">
        <v>0</v>
      </c>
      <c r="H38" s="177">
        <v>0</v>
      </c>
      <c r="I38" s="178" t="s">
        <v>15</v>
      </c>
      <c r="J38" s="179">
        <f>J39+J44</f>
        <v>-11364.5</v>
      </c>
      <c r="K38" s="179">
        <f>K39+K44</f>
        <v>0</v>
      </c>
      <c r="L38" s="173" t="e">
        <f>-#REF!</f>
        <v>#REF!</v>
      </c>
      <c r="M38" s="180"/>
    </row>
    <row r="39" spans="1:17" s="134" customFormat="1">
      <c r="A39" s="128" t="s">
        <v>19</v>
      </c>
      <c r="B39" s="135">
        <v>1</v>
      </c>
      <c r="C39" s="135">
        <v>6</v>
      </c>
      <c r="D39" s="135">
        <v>4</v>
      </c>
      <c r="E39" s="135">
        <v>0</v>
      </c>
      <c r="F39" s="135">
        <v>0</v>
      </c>
      <c r="G39" s="136">
        <v>0</v>
      </c>
      <c r="H39" s="181">
        <v>0</v>
      </c>
      <c r="I39" s="182" t="s">
        <v>34</v>
      </c>
      <c r="J39" s="179">
        <f>J40</f>
        <v>-11364.5</v>
      </c>
      <c r="K39" s="179">
        <f>K41</f>
        <v>0</v>
      </c>
      <c r="L39" s="183" t="e">
        <f>-#REF!</f>
        <v>#REF!</v>
      </c>
      <c r="M39" s="180" t="e">
        <f>L41+L39+L38+#REF!</f>
        <v>#REF!</v>
      </c>
    </row>
    <row r="40" spans="1:17" s="134" customFormat="1" ht="31.5">
      <c r="A40" s="160" t="s">
        <v>19</v>
      </c>
      <c r="B40" s="141">
        <v>1</v>
      </c>
      <c r="C40" s="141">
        <v>6</v>
      </c>
      <c r="D40" s="141">
        <v>4</v>
      </c>
      <c r="E40" s="141">
        <v>1</v>
      </c>
      <c r="F40" s="141">
        <v>0</v>
      </c>
      <c r="G40" s="142">
        <v>0</v>
      </c>
      <c r="H40" s="161">
        <v>0</v>
      </c>
      <c r="I40" s="144" t="s">
        <v>20</v>
      </c>
      <c r="J40" s="171">
        <f>J41</f>
        <v>-11364.5</v>
      </c>
      <c r="K40" s="171">
        <f>K41</f>
        <v>0</v>
      </c>
      <c r="L40" s="183"/>
      <c r="M40" s="180"/>
    </row>
    <row r="41" spans="1:17" ht="78.75">
      <c r="A41" s="140" t="s">
        <v>19</v>
      </c>
      <c r="B41" s="148">
        <v>1</v>
      </c>
      <c r="C41" s="148">
        <v>6</v>
      </c>
      <c r="D41" s="148">
        <v>4</v>
      </c>
      <c r="E41" s="148">
        <v>1</v>
      </c>
      <c r="F41" s="148">
        <v>0</v>
      </c>
      <c r="G41" s="149">
        <v>0</v>
      </c>
      <c r="H41" s="184">
        <v>800</v>
      </c>
      <c r="I41" s="185" t="s">
        <v>21</v>
      </c>
      <c r="J41" s="145">
        <f>J42</f>
        <v>-11364.5</v>
      </c>
      <c r="K41" s="145">
        <f>K42</f>
        <v>0</v>
      </c>
      <c r="L41" s="183" t="e">
        <f>-#REF!</f>
        <v>#REF!</v>
      </c>
      <c r="M41" s="186"/>
    </row>
    <row r="42" spans="1:17" ht="78.75">
      <c r="A42" s="140" t="s">
        <v>19</v>
      </c>
      <c r="B42" s="141">
        <v>1</v>
      </c>
      <c r="C42" s="141">
        <v>6</v>
      </c>
      <c r="D42" s="141">
        <v>4</v>
      </c>
      <c r="E42" s="141">
        <v>1</v>
      </c>
      <c r="F42" s="141">
        <v>5</v>
      </c>
      <c r="G42" s="142">
        <v>0</v>
      </c>
      <c r="H42" s="161">
        <v>810</v>
      </c>
      <c r="I42" s="187" t="s">
        <v>29</v>
      </c>
      <c r="J42" s="145">
        <v>-11364.5</v>
      </c>
      <c r="K42" s="145"/>
      <c r="L42" s="188">
        <v>48162.2</v>
      </c>
      <c r="M42" s="173"/>
    </row>
    <row r="43" spans="1:17" hidden="1">
      <c r="A43" s="147"/>
      <c r="B43" s="148"/>
      <c r="C43" s="148"/>
      <c r="D43" s="148"/>
      <c r="E43" s="148"/>
      <c r="F43" s="148"/>
      <c r="G43" s="149"/>
      <c r="H43" s="184"/>
      <c r="I43" s="185"/>
      <c r="J43" s="189"/>
      <c r="K43" s="189"/>
    </row>
    <row r="44" spans="1:17" s="134" customFormat="1" ht="31.5" hidden="1">
      <c r="A44" s="128" t="s">
        <v>19</v>
      </c>
      <c r="B44" s="190">
        <v>1</v>
      </c>
      <c r="C44" s="190">
        <v>6</v>
      </c>
      <c r="D44" s="190">
        <v>5</v>
      </c>
      <c r="E44" s="190">
        <v>0</v>
      </c>
      <c r="F44" s="190">
        <v>0</v>
      </c>
      <c r="G44" s="191">
        <v>0</v>
      </c>
      <c r="H44" s="192">
        <v>0</v>
      </c>
      <c r="I44" s="193" t="s">
        <v>22</v>
      </c>
      <c r="J44" s="194">
        <f>J45</f>
        <v>0</v>
      </c>
      <c r="K44" s="194">
        <f>K45</f>
        <v>0</v>
      </c>
      <c r="L44" s="133"/>
    </row>
    <row r="45" spans="1:17" s="134" customFormat="1" ht="31.5" hidden="1">
      <c r="A45" s="140" t="s">
        <v>19</v>
      </c>
      <c r="B45" s="195">
        <v>1</v>
      </c>
      <c r="C45" s="195">
        <v>6</v>
      </c>
      <c r="D45" s="195">
        <v>5</v>
      </c>
      <c r="E45" s="195">
        <v>0</v>
      </c>
      <c r="F45" s="195">
        <v>0</v>
      </c>
      <c r="G45" s="196">
        <v>0</v>
      </c>
      <c r="H45" s="197">
        <v>600</v>
      </c>
      <c r="I45" s="198" t="s">
        <v>23</v>
      </c>
      <c r="J45" s="199">
        <f>J46</f>
        <v>0</v>
      </c>
      <c r="K45" s="199">
        <f>K46</f>
        <v>0</v>
      </c>
    </row>
    <row r="46" spans="1:17" s="134" customFormat="1" ht="31.5" hidden="1">
      <c r="A46" s="140" t="s">
        <v>19</v>
      </c>
      <c r="B46" s="195">
        <v>1</v>
      </c>
      <c r="C46" s="195">
        <v>6</v>
      </c>
      <c r="D46" s="195">
        <v>5</v>
      </c>
      <c r="E46" s="195">
        <v>1</v>
      </c>
      <c r="F46" s="195">
        <v>5</v>
      </c>
      <c r="G46" s="196">
        <v>0</v>
      </c>
      <c r="H46" s="197">
        <v>640</v>
      </c>
      <c r="I46" s="198" t="s">
        <v>25</v>
      </c>
      <c r="J46" s="200"/>
      <c r="K46" s="200"/>
    </row>
    <row r="47" spans="1:17" hidden="1">
      <c r="A47" s="201"/>
      <c r="B47" s="119"/>
      <c r="C47" s="119"/>
      <c r="D47" s="119"/>
      <c r="E47" s="119"/>
      <c r="F47" s="119"/>
      <c r="G47" s="119"/>
      <c r="H47" s="119"/>
      <c r="I47" s="202"/>
      <c r="J47" s="146"/>
      <c r="K47" s="203"/>
    </row>
    <row r="48" spans="1:17">
      <c r="A48" s="201"/>
      <c r="B48" s="119"/>
      <c r="C48" s="119"/>
      <c r="D48" s="119"/>
      <c r="E48" s="119"/>
      <c r="F48" s="119"/>
      <c r="G48" s="119"/>
      <c r="H48" s="119"/>
      <c r="I48" s="204"/>
      <c r="J48" s="146"/>
      <c r="K48" s="203"/>
    </row>
    <row r="49" spans="1:14">
      <c r="A49" s="201"/>
      <c r="B49" s="205"/>
      <c r="C49" s="205"/>
      <c r="D49" s="205"/>
      <c r="E49" s="205"/>
      <c r="F49" s="205"/>
      <c r="G49" s="206"/>
      <c r="H49" s="207"/>
      <c r="I49" s="208"/>
      <c r="J49" s="146"/>
      <c r="K49" s="203"/>
    </row>
    <row r="50" spans="1:14">
      <c r="A50" s="201"/>
      <c r="B50" s="205"/>
      <c r="C50" s="205"/>
      <c r="D50" s="205"/>
      <c r="E50" s="205"/>
      <c r="F50" s="205"/>
      <c r="G50" s="206"/>
      <c r="H50" s="207"/>
      <c r="I50" s="208"/>
      <c r="J50" s="146"/>
      <c r="K50" s="203"/>
    </row>
    <row r="51" spans="1:14">
      <c r="A51" s="201"/>
      <c r="B51" s="205"/>
      <c r="C51" s="205"/>
      <c r="D51" s="205"/>
      <c r="E51" s="205"/>
      <c r="F51" s="205"/>
      <c r="G51" s="206"/>
      <c r="H51" s="207"/>
      <c r="I51" s="208"/>
      <c r="J51" s="146"/>
      <c r="K51" s="203"/>
    </row>
    <row r="52" spans="1:14">
      <c r="A52" s="201"/>
      <c r="I52" s="204"/>
      <c r="J52" s="146"/>
      <c r="K52" s="203"/>
    </row>
    <row r="53" spans="1:14">
      <c r="A53" s="201"/>
      <c r="I53" s="208"/>
      <c r="J53" s="203"/>
      <c r="K53" s="203"/>
      <c r="L53" s="123"/>
      <c r="M53" s="123"/>
      <c r="N53" s="123"/>
    </row>
    <row r="54" spans="1:14">
      <c r="A54" s="201"/>
      <c r="I54" s="212"/>
      <c r="J54" s="213"/>
      <c r="K54" s="203"/>
      <c r="L54" s="123"/>
      <c r="M54" s="123"/>
      <c r="N54" s="123"/>
    </row>
    <row r="55" spans="1:14">
      <c r="A55" s="201"/>
      <c r="I55" s="214"/>
      <c r="J55" s="215"/>
      <c r="K55" s="213"/>
      <c r="L55" s="123"/>
      <c r="M55" s="123"/>
      <c r="N55" s="123"/>
    </row>
    <row r="56" spans="1:14">
      <c r="A56" s="201"/>
      <c r="I56" s="214"/>
      <c r="J56" s="216"/>
      <c r="K56" s="203"/>
      <c r="L56" s="123"/>
      <c r="M56" s="123"/>
      <c r="N56" s="123"/>
    </row>
    <row r="57" spans="1:14">
      <c r="A57" s="201"/>
      <c r="I57" s="214"/>
      <c r="J57" s="216"/>
      <c r="K57" s="203"/>
      <c r="L57" s="123"/>
      <c r="M57" s="123"/>
      <c r="N57" s="123"/>
    </row>
    <row r="58" spans="1:14">
      <c r="A58" s="201"/>
      <c r="I58" s="214"/>
      <c r="J58" s="216"/>
      <c r="K58" s="203"/>
      <c r="L58" s="123"/>
      <c r="M58" s="123"/>
      <c r="N58" s="123"/>
    </row>
    <row r="59" spans="1:14">
      <c r="A59" s="201"/>
      <c r="I59" s="214"/>
      <c r="J59" s="203"/>
      <c r="K59" s="203"/>
      <c r="L59" s="123"/>
      <c r="M59" s="123"/>
      <c r="N59" s="123"/>
    </row>
    <row r="60" spans="1:14">
      <c r="A60" s="201"/>
      <c r="I60" s="214"/>
      <c r="J60" s="203"/>
      <c r="K60" s="203"/>
      <c r="L60" s="123"/>
      <c r="M60" s="123"/>
      <c r="N60" s="123"/>
    </row>
    <row r="61" spans="1:14">
      <c r="A61" s="201"/>
      <c r="I61" s="214"/>
      <c r="J61" s="203"/>
      <c r="K61" s="203"/>
      <c r="L61" s="123"/>
      <c r="M61" s="123"/>
      <c r="N61" s="123"/>
    </row>
    <row r="62" spans="1:14">
      <c r="A62" s="201"/>
      <c r="I62" s="214"/>
      <c r="J62" s="203"/>
      <c r="K62" s="203"/>
      <c r="L62" s="123"/>
      <c r="M62" s="123"/>
      <c r="N62" s="123"/>
    </row>
    <row r="63" spans="1:14">
      <c r="A63" s="201"/>
      <c r="I63" s="214"/>
      <c r="J63" s="203"/>
      <c r="K63" s="203"/>
      <c r="L63" s="123"/>
      <c r="M63" s="123"/>
      <c r="N63" s="123"/>
    </row>
    <row r="64" spans="1:14">
      <c r="A64" s="201"/>
      <c r="J64" s="146"/>
      <c r="K64" s="146"/>
    </row>
    <row r="65" spans="1:11">
      <c r="A65" s="201"/>
      <c r="J65" s="146"/>
      <c r="K65" s="146"/>
    </row>
    <row r="66" spans="1:11">
      <c r="A66" s="201"/>
      <c r="J66" s="146"/>
      <c r="K66" s="146"/>
    </row>
    <row r="67" spans="1:11">
      <c r="A67" s="201"/>
      <c r="J67" s="146"/>
      <c r="K67" s="146"/>
    </row>
    <row r="68" spans="1:11">
      <c r="A68" s="201"/>
      <c r="J68" s="146"/>
      <c r="K68" s="146"/>
    </row>
    <row r="69" spans="1:11">
      <c r="A69" s="201"/>
      <c r="J69" s="146"/>
      <c r="K69" s="146"/>
    </row>
    <row r="70" spans="1:11">
      <c r="A70" s="201"/>
      <c r="J70" s="146"/>
      <c r="K70" s="146"/>
    </row>
    <row r="71" spans="1:11">
      <c r="A71" s="201"/>
      <c r="J71" s="146"/>
      <c r="K71" s="146"/>
    </row>
    <row r="72" spans="1:11">
      <c r="A72" s="201"/>
    </row>
    <row r="73" spans="1:11">
      <c r="A73" s="201"/>
    </row>
    <row r="74" spans="1:11">
      <c r="A74" s="201"/>
    </row>
    <row r="75" spans="1:11">
      <c r="A75" s="201"/>
    </row>
    <row r="76" spans="1:11">
      <c r="A76" s="201"/>
    </row>
    <row r="77" spans="1:11">
      <c r="A77" s="201"/>
    </row>
    <row r="78" spans="1:11">
      <c r="A78" s="201"/>
    </row>
    <row r="79" spans="1:11">
      <c r="A79" s="201"/>
    </row>
    <row r="80" spans="1:11">
      <c r="A80" s="201"/>
    </row>
    <row r="81" spans="1:1">
      <c r="A81" s="201"/>
    </row>
    <row r="82" spans="1:1">
      <c r="A82" s="201"/>
    </row>
    <row r="83" spans="1:1">
      <c r="A83" s="201"/>
    </row>
    <row r="84" spans="1:1">
      <c r="A84" s="201"/>
    </row>
    <row r="85" spans="1:1">
      <c r="A85" s="201"/>
    </row>
    <row r="86" spans="1:1">
      <c r="A86" s="201"/>
    </row>
    <row r="87" spans="1:1">
      <c r="A87" s="201"/>
    </row>
    <row r="88" spans="1:1">
      <c r="A88" s="201"/>
    </row>
    <row r="89" spans="1:1">
      <c r="A89" s="201"/>
    </row>
    <row r="90" spans="1:1">
      <c r="A90" s="201"/>
    </row>
    <row r="91" spans="1:1">
      <c r="A91" s="201"/>
    </row>
    <row r="92" spans="1:1">
      <c r="A92" s="201"/>
    </row>
    <row r="93" spans="1:1">
      <c r="A93" s="201"/>
    </row>
    <row r="94" spans="1:1">
      <c r="A94" s="201"/>
    </row>
    <row r="95" spans="1:1">
      <c r="A95" s="201"/>
    </row>
    <row r="96" spans="1:1">
      <c r="A96" s="201"/>
    </row>
    <row r="97" spans="1:1">
      <c r="A97" s="201"/>
    </row>
    <row r="98" spans="1:1">
      <c r="A98" s="201"/>
    </row>
    <row r="99" spans="1:1">
      <c r="A99" s="201"/>
    </row>
    <row r="100" spans="1:1">
      <c r="A100" s="201"/>
    </row>
    <row r="101" spans="1:1">
      <c r="A101" s="201"/>
    </row>
    <row r="102" spans="1:1">
      <c r="A102" s="201"/>
    </row>
    <row r="103" spans="1:1">
      <c r="A103" s="201"/>
    </row>
    <row r="104" spans="1:1">
      <c r="A104" s="201"/>
    </row>
    <row r="105" spans="1:1">
      <c r="A105" s="201"/>
    </row>
    <row r="106" spans="1:1">
      <c r="A106" s="201"/>
    </row>
    <row r="107" spans="1:1">
      <c r="A107" s="201"/>
    </row>
    <row r="108" spans="1:1">
      <c r="A108" s="201"/>
    </row>
    <row r="109" spans="1:1">
      <c r="A109" s="201"/>
    </row>
    <row r="110" spans="1:1">
      <c r="A110" s="201"/>
    </row>
    <row r="111" spans="1:1">
      <c r="A111" s="201"/>
    </row>
    <row r="112" spans="1:1">
      <c r="A112" s="201"/>
    </row>
    <row r="113" spans="1:1">
      <c r="A113" s="201"/>
    </row>
    <row r="114" spans="1:1">
      <c r="A114" s="201"/>
    </row>
    <row r="115" spans="1:1">
      <c r="A115" s="201"/>
    </row>
    <row r="116" spans="1:1">
      <c r="A116" s="201"/>
    </row>
    <row r="117" spans="1:1">
      <c r="A117" s="201"/>
    </row>
    <row r="118" spans="1:1">
      <c r="A118" s="201"/>
    </row>
    <row r="119" spans="1:1">
      <c r="A119" s="201"/>
    </row>
    <row r="120" spans="1:1">
      <c r="A120" s="201"/>
    </row>
    <row r="121" spans="1:1">
      <c r="A121" s="201"/>
    </row>
    <row r="122" spans="1:1">
      <c r="A122" s="201"/>
    </row>
    <row r="123" spans="1:1">
      <c r="A123" s="201"/>
    </row>
    <row r="124" spans="1:1">
      <c r="A124" s="201"/>
    </row>
    <row r="125" spans="1:1">
      <c r="A125" s="201"/>
    </row>
    <row r="126" spans="1:1">
      <c r="A126" s="201"/>
    </row>
    <row r="127" spans="1:1">
      <c r="A127" s="201"/>
    </row>
    <row r="128" spans="1:1">
      <c r="A128" s="201"/>
    </row>
    <row r="129" spans="1:1">
      <c r="A129" s="201"/>
    </row>
    <row r="130" spans="1:1">
      <c r="A130" s="201"/>
    </row>
    <row r="131" spans="1:1">
      <c r="A131" s="201"/>
    </row>
    <row r="132" spans="1:1">
      <c r="A132" s="201"/>
    </row>
    <row r="133" spans="1:1">
      <c r="A133" s="201"/>
    </row>
    <row r="134" spans="1:1">
      <c r="A134" s="201"/>
    </row>
    <row r="135" spans="1:1">
      <c r="A135" s="201"/>
    </row>
    <row r="136" spans="1:1">
      <c r="A136" s="201"/>
    </row>
    <row r="137" spans="1:1">
      <c r="A137" s="201"/>
    </row>
    <row r="138" spans="1:1">
      <c r="A138" s="201"/>
    </row>
    <row r="139" spans="1:1">
      <c r="A139" s="201"/>
    </row>
    <row r="140" spans="1:1">
      <c r="A140" s="201"/>
    </row>
    <row r="141" spans="1:1">
      <c r="A141" s="201"/>
    </row>
    <row r="142" spans="1:1">
      <c r="A142" s="201"/>
    </row>
    <row r="143" spans="1:1">
      <c r="A143" s="201"/>
    </row>
    <row r="144" spans="1:1">
      <c r="A144" s="201"/>
    </row>
    <row r="145" spans="1:15">
      <c r="A145" s="201"/>
    </row>
    <row r="146" spans="1:15">
      <c r="A146" s="201"/>
    </row>
    <row r="147" spans="1:15">
      <c r="A147" s="201"/>
    </row>
    <row r="148" spans="1:15">
      <c r="A148" s="201"/>
    </row>
    <row r="149" spans="1:15">
      <c r="A149" s="201"/>
    </row>
    <row r="150" spans="1:15">
      <c r="A150" s="201"/>
    </row>
    <row r="151" spans="1:15">
      <c r="A151" s="201"/>
    </row>
    <row r="152" spans="1:15">
      <c r="A152" s="201"/>
    </row>
    <row r="153" spans="1:15">
      <c r="A153" s="201"/>
    </row>
    <row r="154" spans="1:15">
      <c r="A154" s="201"/>
    </row>
    <row r="155" spans="1:15">
      <c r="A155" s="201"/>
    </row>
    <row r="156" spans="1:15">
      <c r="A156" s="201"/>
    </row>
    <row r="157" spans="1:15">
      <c r="A157" s="201"/>
    </row>
    <row r="158" spans="1:15" s="209" customFormat="1">
      <c r="A158" s="201"/>
      <c r="G158" s="210"/>
      <c r="H158" s="211"/>
      <c r="I158" s="217"/>
      <c r="J158" s="119"/>
      <c r="K158" s="119"/>
      <c r="L158" s="119"/>
      <c r="M158" s="119"/>
      <c r="N158" s="119"/>
      <c r="O158" s="119"/>
    </row>
    <row r="159" spans="1:15" s="209" customFormat="1">
      <c r="A159" s="201"/>
      <c r="G159" s="210"/>
      <c r="H159" s="211"/>
      <c r="I159" s="217"/>
      <c r="J159" s="119"/>
      <c r="K159" s="119"/>
      <c r="L159" s="119"/>
      <c r="M159" s="119"/>
      <c r="N159" s="119"/>
      <c r="O159" s="119"/>
    </row>
    <row r="160" spans="1:15" s="209" customFormat="1">
      <c r="A160" s="201"/>
      <c r="G160" s="210"/>
      <c r="H160" s="211"/>
      <c r="I160" s="217"/>
      <c r="J160" s="119"/>
      <c r="K160" s="119"/>
      <c r="L160" s="119"/>
      <c r="M160" s="119"/>
      <c r="N160" s="119"/>
      <c r="O160" s="119"/>
    </row>
    <row r="161" spans="1:15" s="209" customFormat="1">
      <c r="A161" s="201"/>
      <c r="G161" s="210"/>
      <c r="H161" s="211"/>
      <c r="I161" s="217"/>
      <c r="J161" s="119"/>
      <c r="K161" s="119"/>
      <c r="L161" s="119"/>
      <c r="M161" s="119"/>
      <c r="N161" s="119"/>
      <c r="O161" s="119"/>
    </row>
    <row r="162" spans="1:15" s="209" customFormat="1">
      <c r="A162" s="201"/>
      <c r="G162" s="210"/>
      <c r="H162" s="211"/>
      <c r="I162" s="217"/>
      <c r="J162" s="119"/>
      <c r="K162" s="119"/>
      <c r="L162" s="119"/>
      <c r="M162" s="119"/>
      <c r="N162" s="119"/>
      <c r="O162" s="119"/>
    </row>
    <row r="163" spans="1:15" s="209" customFormat="1">
      <c r="A163" s="201"/>
      <c r="G163" s="210"/>
      <c r="H163" s="211"/>
      <c r="I163" s="217"/>
      <c r="J163" s="119"/>
      <c r="K163" s="119"/>
      <c r="L163" s="119"/>
      <c r="M163" s="119"/>
      <c r="N163" s="119"/>
      <c r="O163" s="119"/>
    </row>
    <row r="164" spans="1:15" s="209" customFormat="1">
      <c r="A164" s="201"/>
      <c r="G164" s="210"/>
      <c r="H164" s="211"/>
      <c r="I164" s="217"/>
      <c r="J164" s="119"/>
      <c r="K164" s="119"/>
      <c r="L164" s="119"/>
      <c r="M164" s="119"/>
      <c r="N164" s="119"/>
      <c r="O164" s="119"/>
    </row>
    <row r="165" spans="1:15" s="209" customFormat="1">
      <c r="A165" s="201"/>
      <c r="G165" s="210"/>
      <c r="H165" s="211"/>
      <c r="I165" s="217"/>
      <c r="J165" s="119"/>
      <c r="K165" s="119"/>
      <c r="L165" s="119"/>
      <c r="M165" s="119"/>
      <c r="N165" s="119"/>
      <c r="O165" s="119"/>
    </row>
    <row r="166" spans="1:15" s="209" customFormat="1">
      <c r="A166" s="201"/>
      <c r="G166" s="210"/>
      <c r="H166" s="211"/>
      <c r="I166" s="217"/>
      <c r="J166" s="119"/>
      <c r="K166" s="119"/>
      <c r="L166" s="119"/>
      <c r="M166" s="119"/>
      <c r="N166" s="119"/>
      <c r="O166" s="119"/>
    </row>
    <row r="167" spans="1:15" s="209" customFormat="1">
      <c r="A167" s="201"/>
      <c r="G167" s="210"/>
      <c r="H167" s="211"/>
      <c r="I167" s="217"/>
      <c r="J167" s="119"/>
      <c r="K167" s="119"/>
      <c r="L167" s="119"/>
      <c r="M167" s="119"/>
      <c r="N167" s="119"/>
      <c r="O167" s="119"/>
    </row>
    <row r="168" spans="1:15" s="209" customFormat="1">
      <c r="A168" s="201"/>
      <c r="G168" s="210"/>
      <c r="H168" s="211"/>
      <c r="I168" s="217"/>
      <c r="J168" s="119"/>
      <c r="K168" s="119"/>
      <c r="L168" s="119"/>
      <c r="M168" s="119"/>
      <c r="N168" s="119"/>
      <c r="O168" s="119"/>
    </row>
    <row r="169" spans="1:15" s="209" customFormat="1">
      <c r="A169" s="201"/>
      <c r="G169" s="210"/>
      <c r="H169" s="211"/>
      <c r="I169" s="217"/>
      <c r="J169" s="119"/>
      <c r="K169" s="119"/>
      <c r="L169" s="119"/>
      <c r="M169" s="119"/>
      <c r="N169" s="119"/>
      <c r="O169" s="119"/>
    </row>
    <row r="170" spans="1:15" s="209" customFormat="1">
      <c r="A170" s="201"/>
      <c r="G170" s="210"/>
      <c r="H170" s="211"/>
      <c r="I170" s="217"/>
      <c r="J170" s="119"/>
      <c r="K170" s="119"/>
      <c r="L170" s="119"/>
      <c r="M170" s="119"/>
      <c r="N170" s="119"/>
      <c r="O170" s="119"/>
    </row>
    <row r="171" spans="1:15" s="209" customFormat="1">
      <c r="A171" s="201"/>
      <c r="G171" s="210"/>
      <c r="H171" s="211"/>
      <c r="I171" s="217"/>
      <c r="J171" s="119"/>
      <c r="K171" s="119"/>
      <c r="L171" s="119"/>
      <c r="M171" s="119"/>
      <c r="N171" s="119"/>
      <c r="O171" s="119"/>
    </row>
    <row r="172" spans="1:15" s="209" customFormat="1">
      <c r="A172" s="201"/>
      <c r="G172" s="210"/>
      <c r="H172" s="211"/>
      <c r="I172" s="217"/>
      <c r="J172" s="119"/>
      <c r="K172" s="119"/>
      <c r="L172" s="119"/>
      <c r="M172" s="119"/>
      <c r="N172" s="119"/>
      <c r="O172" s="119"/>
    </row>
    <row r="173" spans="1:15" s="209" customFormat="1">
      <c r="A173" s="201"/>
      <c r="G173" s="210"/>
      <c r="H173" s="211"/>
      <c r="I173" s="217"/>
      <c r="J173" s="119"/>
      <c r="K173" s="119"/>
      <c r="L173" s="119"/>
      <c r="M173" s="119"/>
      <c r="N173" s="119"/>
      <c r="O173" s="119"/>
    </row>
    <row r="174" spans="1:15" s="209" customFormat="1">
      <c r="A174" s="201"/>
      <c r="G174" s="210"/>
      <c r="H174" s="211"/>
      <c r="I174" s="217"/>
      <c r="J174" s="119"/>
      <c r="K174" s="119"/>
      <c r="L174" s="119"/>
      <c r="M174" s="119"/>
      <c r="N174" s="119"/>
      <c r="O174" s="119"/>
    </row>
    <row r="175" spans="1:15" s="209" customFormat="1">
      <c r="A175" s="201"/>
      <c r="G175" s="210"/>
      <c r="H175" s="211"/>
      <c r="I175" s="217"/>
      <c r="J175" s="119"/>
      <c r="K175" s="119"/>
      <c r="L175" s="119"/>
      <c r="M175" s="119"/>
      <c r="N175" s="119"/>
      <c r="O175" s="119"/>
    </row>
    <row r="176" spans="1:15" s="209" customFormat="1">
      <c r="A176" s="201"/>
      <c r="G176" s="210"/>
      <c r="H176" s="211"/>
      <c r="I176" s="217"/>
      <c r="J176" s="119"/>
      <c r="K176" s="119"/>
      <c r="L176" s="119"/>
      <c r="M176" s="119"/>
      <c r="N176" s="119"/>
      <c r="O176" s="119"/>
    </row>
    <row r="177" spans="1:15" s="209" customFormat="1">
      <c r="A177" s="201"/>
      <c r="G177" s="210"/>
      <c r="H177" s="211"/>
      <c r="I177" s="217"/>
      <c r="J177" s="119"/>
      <c r="K177" s="119"/>
      <c r="L177" s="119"/>
      <c r="M177" s="119"/>
      <c r="N177" s="119"/>
      <c r="O177" s="119"/>
    </row>
    <row r="178" spans="1:15" s="209" customFormat="1">
      <c r="A178" s="201"/>
      <c r="G178" s="210"/>
      <c r="H178" s="211"/>
      <c r="I178" s="217"/>
      <c r="J178" s="119"/>
      <c r="K178" s="119"/>
      <c r="L178" s="119"/>
      <c r="M178" s="119"/>
      <c r="N178" s="119"/>
      <c r="O178" s="119"/>
    </row>
    <row r="179" spans="1:15" s="209" customFormat="1">
      <c r="A179" s="201"/>
      <c r="G179" s="210"/>
      <c r="H179" s="211"/>
      <c r="I179" s="217"/>
      <c r="J179" s="119"/>
      <c r="K179" s="119"/>
      <c r="L179" s="119"/>
      <c r="M179" s="119"/>
      <c r="N179" s="119"/>
      <c r="O179" s="119"/>
    </row>
    <row r="180" spans="1:15" s="209" customFormat="1">
      <c r="A180" s="201"/>
      <c r="G180" s="210"/>
      <c r="H180" s="211"/>
      <c r="I180" s="217"/>
      <c r="J180" s="119"/>
      <c r="K180" s="119"/>
      <c r="L180" s="119"/>
      <c r="M180" s="119"/>
      <c r="N180" s="119"/>
      <c r="O180" s="119"/>
    </row>
    <row r="181" spans="1:15" s="209" customFormat="1">
      <c r="A181" s="201"/>
      <c r="G181" s="210"/>
      <c r="H181" s="211"/>
      <c r="I181" s="217"/>
      <c r="J181" s="119"/>
      <c r="K181" s="119"/>
      <c r="L181" s="119"/>
      <c r="M181" s="119"/>
      <c r="N181" s="119"/>
      <c r="O181" s="119"/>
    </row>
    <row r="182" spans="1:15" s="209" customFormat="1">
      <c r="A182" s="201"/>
      <c r="G182" s="210"/>
      <c r="H182" s="211"/>
      <c r="I182" s="217"/>
      <c r="J182" s="119"/>
      <c r="K182" s="119"/>
      <c r="L182" s="119"/>
      <c r="M182" s="119"/>
      <c r="N182" s="119"/>
      <c r="O182" s="119"/>
    </row>
    <row r="183" spans="1:15" s="209" customFormat="1">
      <c r="A183" s="201"/>
      <c r="G183" s="210"/>
      <c r="H183" s="211"/>
      <c r="I183" s="217"/>
      <c r="J183" s="119"/>
      <c r="K183" s="119"/>
      <c r="L183" s="119"/>
      <c r="M183" s="119"/>
      <c r="N183" s="119"/>
      <c r="O183" s="119"/>
    </row>
    <row r="184" spans="1:15" s="209" customFormat="1">
      <c r="A184" s="201"/>
      <c r="G184" s="210"/>
      <c r="H184" s="211"/>
      <c r="I184" s="217"/>
      <c r="J184" s="119"/>
      <c r="K184" s="119"/>
      <c r="L184" s="119"/>
      <c r="M184" s="119"/>
      <c r="N184" s="119"/>
      <c r="O184" s="119"/>
    </row>
    <row r="185" spans="1:15" s="209" customFormat="1">
      <c r="A185" s="201"/>
      <c r="G185" s="210"/>
      <c r="H185" s="211"/>
      <c r="I185" s="217"/>
      <c r="J185" s="119"/>
      <c r="K185" s="119"/>
      <c r="L185" s="119"/>
      <c r="M185" s="119"/>
      <c r="N185" s="119"/>
      <c r="O185" s="119"/>
    </row>
    <row r="186" spans="1:15" s="209" customFormat="1">
      <c r="A186" s="201"/>
      <c r="G186" s="210"/>
      <c r="H186" s="211"/>
      <c r="I186" s="217"/>
      <c r="J186" s="119"/>
      <c r="K186" s="119"/>
      <c r="L186" s="119"/>
      <c r="M186" s="119"/>
      <c r="N186" s="119"/>
      <c r="O186" s="119"/>
    </row>
    <row r="187" spans="1:15" s="209" customFormat="1">
      <c r="A187" s="201"/>
      <c r="G187" s="210"/>
      <c r="H187" s="211"/>
      <c r="I187" s="217"/>
      <c r="J187" s="119"/>
      <c r="K187" s="119"/>
      <c r="L187" s="119"/>
      <c r="M187" s="119"/>
      <c r="N187" s="119"/>
      <c r="O187" s="119"/>
    </row>
    <row r="188" spans="1:15" s="209" customFormat="1">
      <c r="A188" s="201"/>
      <c r="G188" s="210"/>
      <c r="H188" s="211"/>
      <c r="I188" s="217"/>
      <c r="J188" s="119"/>
      <c r="K188" s="119"/>
      <c r="L188" s="119"/>
      <c r="M188" s="119"/>
      <c r="N188" s="119"/>
      <c r="O188" s="119"/>
    </row>
    <row r="189" spans="1:15" s="209" customFormat="1">
      <c r="A189" s="201"/>
      <c r="G189" s="210"/>
      <c r="H189" s="211"/>
      <c r="I189" s="217"/>
      <c r="J189" s="119"/>
      <c r="K189" s="119"/>
      <c r="L189" s="119"/>
      <c r="M189" s="119"/>
      <c r="N189" s="119"/>
      <c r="O189" s="119"/>
    </row>
    <row r="190" spans="1:15" s="209" customFormat="1">
      <c r="A190" s="201"/>
      <c r="G190" s="210"/>
      <c r="H190" s="211"/>
      <c r="I190" s="217"/>
      <c r="J190" s="119"/>
      <c r="K190" s="119"/>
      <c r="L190" s="119"/>
      <c r="M190" s="119"/>
      <c r="N190" s="119"/>
      <c r="O190" s="119"/>
    </row>
    <row r="191" spans="1:15" s="209" customFormat="1">
      <c r="A191" s="201"/>
      <c r="G191" s="210"/>
      <c r="H191" s="211"/>
      <c r="I191" s="217"/>
      <c r="J191" s="119"/>
      <c r="K191" s="119"/>
      <c r="L191" s="119"/>
      <c r="M191" s="119"/>
      <c r="N191" s="119"/>
      <c r="O191" s="119"/>
    </row>
    <row r="192" spans="1:15" s="209" customFormat="1">
      <c r="A192" s="201"/>
      <c r="G192" s="210"/>
      <c r="H192" s="211"/>
      <c r="I192" s="217"/>
      <c r="J192" s="119"/>
      <c r="K192" s="119"/>
      <c r="L192" s="119"/>
      <c r="M192" s="119"/>
      <c r="N192" s="119"/>
      <c r="O192" s="119"/>
    </row>
    <row r="193" spans="1:15" s="209" customFormat="1">
      <c r="A193" s="201"/>
      <c r="G193" s="210"/>
      <c r="H193" s="211"/>
      <c r="I193" s="217"/>
      <c r="J193" s="119"/>
      <c r="K193" s="119"/>
      <c r="L193" s="119"/>
      <c r="M193" s="119"/>
      <c r="N193" s="119"/>
      <c r="O193" s="119"/>
    </row>
    <row r="194" spans="1:15" s="209" customFormat="1">
      <c r="A194" s="201"/>
      <c r="G194" s="210"/>
      <c r="H194" s="211"/>
      <c r="I194" s="217"/>
      <c r="J194" s="119"/>
      <c r="K194" s="119"/>
      <c r="L194" s="119"/>
      <c r="M194" s="119"/>
      <c r="N194" s="119"/>
      <c r="O194" s="119"/>
    </row>
    <row r="195" spans="1:15" s="209" customFormat="1">
      <c r="A195" s="201"/>
      <c r="G195" s="210"/>
      <c r="H195" s="211"/>
      <c r="I195" s="217"/>
      <c r="J195" s="119"/>
      <c r="K195" s="119"/>
      <c r="L195" s="119"/>
      <c r="M195" s="119"/>
      <c r="N195" s="119"/>
      <c r="O195" s="119"/>
    </row>
    <row r="196" spans="1:15" s="209" customFormat="1">
      <c r="A196" s="201"/>
      <c r="G196" s="210"/>
      <c r="H196" s="211"/>
      <c r="I196" s="217"/>
      <c r="J196" s="119"/>
      <c r="K196" s="119"/>
      <c r="L196" s="119"/>
      <c r="M196" s="119"/>
      <c r="N196" s="119"/>
      <c r="O196" s="119"/>
    </row>
    <row r="197" spans="1:15" s="209" customFormat="1">
      <c r="A197" s="201"/>
      <c r="G197" s="210"/>
      <c r="H197" s="211"/>
      <c r="I197" s="217"/>
      <c r="J197" s="119"/>
      <c r="K197" s="119"/>
      <c r="L197" s="119"/>
      <c r="M197" s="119"/>
      <c r="N197" s="119"/>
      <c r="O197" s="119"/>
    </row>
    <row r="198" spans="1:15" s="209" customFormat="1">
      <c r="A198" s="201"/>
      <c r="G198" s="210"/>
      <c r="H198" s="211"/>
      <c r="I198" s="217"/>
      <c r="J198" s="119"/>
      <c r="K198" s="119"/>
      <c r="L198" s="119"/>
      <c r="M198" s="119"/>
      <c r="N198" s="119"/>
      <c r="O198" s="119"/>
    </row>
    <row r="199" spans="1:15" s="209" customFormat="1">
      <c r="A199" s="201"/>
      <c r="G199" s="210"/>
      <c r="H199" s="211"/>
      <c r="I199" s="217"/>
      <c r="J199" s="119"/>
      <c r="K199" s="119"/>
      <c r="L199" s="119"/>
      <c r="M199" s="119"/>
      <c r="N199" s="119"/>
      <c r="O199" s="119"/>
    </row>
    <row r="200" spans="1:15" s="209" customFormat="1">
      <c r="A200" s="201"/>
      <c r="G200" s="210"/>
      <c r="H200" s="211"/>
      <c r="I200" s="217"/>
      <c r="J200" s="119"/>
      <c r="K200" s="119"/>
      <c r="L200" s="119"/>
      <c r="M200" s="119"/>
      <c r="N200" s="119"/>
      <c r="O200" s="119"/>
    </row>
    <row r="201" spans="1:15" s="209" customFormat="1">
      <c r="A201" s="201"/>
      <c r="G201" s="210"/>
      <c r="H201" s="211"/>
      <c r="I201" s="217"/>
      <c r="J201" s="119"/>
      <c r="K201" s="119"/>
      <c r="L201" s="119"/>
      <c r="M201" s="119"/>
      <c r="N201" s="119"/>
      <c r="O201" s="119"/>
    </row>
    <row r="202" spans="1:15" s="209" customFormat="1">
      <c r="A202" s="201"/>
      <c r="G202" s="210"/>
      <c r="H202" s="211"/>
      <c r="I202" s="217"/>
      <c r="J202" s="119"/>
      <c r="K202" s="119"/>
      <c r="L202" s="119"/>
      <c r="M202" s="119"/>
      <c r="N202" s="119"/>
      <c r="O202" s="119"/>
    </row>
    <row r="203" spans="1:15" s="209" customFormat="1">
      <c r="A203" s="201"/>
      <c r="G203" s="210"/>
      <c r="H203" s="211"/>
      <c r="I203" s="217"/>
      <c r="J203" s="119"/>
      <c r="K203" s="119"/>
      <c r="L203" s="119"/>
      <c r="M203" s="119"/>
      <c r="N203" s="119"/>
      <c r="O203" s="119"/>
    </row>
    <row r="204" spans="1:15" s="209" customFormat="1">
      <c r="A204" s="201"/>
      <c r="G204" s="210"/>
      <c r="H204" s="211"/>
      <c r="I204" s="217"/>
      <c r="J204" s="119"/>
      <c r="K204" s="119"/>
      <c r="L204" s="119"/>
      <c r="M204" s="119"/>
      <c r="N204" s="119"/>
      <c r="O204" s="119"/>
    </row>
    <row r="205" spans="1:15" s="209" customFormat="1">
      <c r="A205" s="201"/>
      <c r="G205" s="210"/>
      <c r="H205" s="211"/>
      <c r="I205" s="217"/>
      <c r="J205" s="119"/>
      <c r="K205" s="119"/>
      <c r="L205" s="119"/>
      <c r="M205" s="119"/>
      <c r="N205" s="119"/>
      <c r="O205" s="119"/>
    </row>
    <row r="206" spans="1:15" s="209" customFormat="1">
      <c r="A206" s="201"/>
      <c r="G206" s="210"/>
      <c r="H206" s="211"/>
      <c r="I206" s="217"/>
      <c r="J206" s="119"/>
      <c r="K206" s="119"/>
      <c r="L206" s="119"/>
      <c r="M206" s="119"/>
      <c r="N206" s="119"/>
      <c r="O206" s="119"/>
    </row>
    <row r="207" spans="1:15" s="209" customFormat="1">
      <c r="A207" s="201"/>
      <c r="G207" s="210"/>
      <c r="H207" s="211"/>
      <c r="I207" s="217"/>
      <c r="J207" s="119"/>
      <c r="K207" s="119"/>
      <c r="L207" s="119"/>
      <c r="M207" s="119"/>
      <c r="N207" s="119"/>
      <c r="O207" s="119"/>
    </row>
    <row r="208" spans="1:15" s="209" customFormat="1">
      <c r="A208" s="201"/>
      <c r="G208" s="210"/>
      <c r="H208" s="211"/>
      <c r="I208" s="217"/>
      <c r="J208" s="119"/>
      <c r="K208" s="119"/>
      <c r="L208" s="119"/>
      <c r="M208" s="119"/>
      <c r="N208" s="119"/>
      <c r="O208" s="119"/>
    </row>
    <row r="209" spans="1:15" s="209" customFormat="1">
      <c r="A209" s="201"/>
      <c r="G209" s="210"/>
      <c r="H209" s="211"/>
      <c r="I209" s="217"/>
      <c r="J209" s="119"/>
      <c r="K209" s="119"/>
      <c r="L209" s="119"/>
      <c r="M209" s="119"/>
      <c r="N209" s="119"/>
      <c r="O209" s="119"/>
    </row>
    <row r="210" spans="1:15" s="209" customFormat="1">
      <c r="A210" s="201"/>
      <c r="G210" s="210"/>
      <c r="H210" s="211"/>
      <c r="I210" s="217"/>
      <c r="J210" s="119"/>
      <c r="K210" s="119"/>
      <c r="L210" s="119"/>
      <c r="M210" s="119"/>
      <c r="N210" s="119"/>
      <c r="O210" s="119"/>
    </row>
    <row r="211" spans="1:15" s="209" customFormat="1">
      <c r="A211" s="201"/>
      <c r="G211" s="210"/>
      <c r="H211" s="211"/>
      <c r="I211" s="217"/>
      <c r="J211" s="119"/>
      <c r="K211" s="119"/>
      <c r="L211" s="119"/>
      <c r="M211" s="119"/>
      <c r="N211" s="119"/>
      <c r="O211" s="119"/>
    </row>
    <row r="212" spans="1:15" s="209" customFormat="1">
      <c r="A212" s="201"/>
      <c r="G212" s="210"/>
      <c r="H212" s="211"/>
      <c r="I212" s="217"/>
      <c r="J212" s="119"/>
      <c r="K212" s="119"/>
      <c r="L212" s="119"/>
      <c r="M212" s="119"/>
      <c r="N212" s="119"/>
      <c r="O212" s="119"/>
    </row>
    <row r="213" spans="1:15" s="209" customFormat="1">
      <c r="A213" s="201"/>
      <c r="G213" s="210"/>
      <c r="H213" s="211"/>
      <c r="I213" s="217"/>
      <c r="J213" s="119"/>
      <c r="K213" s="119"/>
      <c r="L213" s="119"/>
      <c r="M213" s="119"/>
      <c r="N213" s="119"/>
      <c r="O213" s="119"/>
    </row>
    <row r="214" spans="1:15" s="209" customFormat="1">
      <c r="A214" s="201"/>
      <c r="G214" s="210"/>
      <c r="H214" s="211"/>
      <c r="I214" s="217"/>
      <c r="J214" s="119"/>
      <c r="K214" s="119"/>
      <c r="L214" s="119"/>
      <c r="M214" s="119"/>
      <c r="N214" s="119"/>
      <c r="O214" s="119"/>
    </row>
    <row r="215" spans="1:15" s="209" customFormat="1">
      <c r="A215" s="201"/>
      <c r="G215" s="210"/>
      <c r="H215" s="211"/>
      <c r="I215" s="217"/>
      <c r="J215" s="119"/>
      <c r="K215" s="119"/>
      <c r="L215" s="119"/>
      <c r="M215" s="119"/>
      <c r="N215" s="119"/>
      <c r="O215" s="119"/>
    </row>
    <row r="216" spans="1:15" s="209" customFormat="1">
      <c r="A216" s="201"/>
      <c r="G216" s="210"/>
      <c r="H216" s="211"/>
      <c r="I216" s="217"/>
      <c r="J216" s="119"/>
      <c r="K216" s="119"/>
      <c r="L216" s="119"/>
      <c r="M216" s="119"/>
      <c r="N216" s="119"/>
      <c r="O216" s="119"/>
    </row>
    <row r="217" spans="1:15" s="209" customFormat="1">
      <c r="A217" s="201"/>
      <c r="G217" s="210"/>
      <c r="H217" s="211"/>
      <c r="I217" s="217"/>
      <c r="J217" s="119"/>
      <c r="K217" s="119"/>
      <c r="L217" s="119"/>
      <c r="M217" s="119"/>
      <c r="N217" s="119"/>
      <c r="O217" s="119"/>
    </row>
    <row r="218" spans="1:15" s="209" customFormat="1">
      <c r="A218" s="201"/>
      <c r="G218" s="210"/>
      <c r="H218" s="211"/>
      <c r="I218" s="217"/>
      <c r="J218" s="119"/>
      <c r="K218" s="119"/>
      <c r="L218" s="119"/>
      <c r="M218" s="119"/>
      <c r="N218" s="119"/>
      <c r="O218" s="119"/>
    </row>
    <row r="219" spans="1:15" s="209" customFormat="1">
      <c r="A219" s="201"/>
      <c r="G219" s="210"/>
      <c r="H219" s="211"/>
      <c r="I219" s="217"/>
      <c r="J219" s="119"/>
      <c r="K219" s="119"/>
      <c r="L219" s="119"/>
      <c r="M219" s="119"/>
      <c r="N219" s="119"/>
      <c r="O219" s="119"/>
    </row>
    <row r="220" spans="1:15" s="209" customFormat="1">
      <c r="A220" s="201"/>
      <c r="G220" s="210"/>
      <c r="H220" s="211"/>
      <c r="I220" s="217"/>
      <c r="J220" s="119"/>
      <c r="K220" s="119"/>
      <c r="L220" s="119"/>
      <c r="M220" s="119"/>
      <c r="N220" s="119"/>
      <c r="O220" s="119"/>
    </row>
    <row r="221" spans="1:15" s="209" customFormat="1">
      <c r="A221" s="201"/>
      <c r="G221" s="210"/>
      <c r="H221" s="211"/>
      <c r="I221" s="217"/>
      <c r="J221" s="119"/>
      <c r="K221" s="119"/>
      <c r="L221" s="119"/>
      <c r="M221" s="119"/>
      <c r="N221" s="119"/>
      <c r="O221" s="119"/>
    </row>
    <row r="222" spans="1:15" s="209" customFormat="1">
      <c r="A222" s="201"/>
      <c r="G222" s="210"/>
      <c r="H222" s="211"/>
      <c r="I222" s="217"/>
      <c r="J222" s="119"/>
      <c r="K222" s="119"/>
      <c r="L222" s="119"/>
      <c r="M222" s="119"/>
      <c r="N222" s="119"/>
      <c r="O222" s="119"/>
    </row>
    <row r="223" spans="1:15" s="209" customFormat="1">
      <c r="A223" s="201"/>
      <c r="G223" s="210"/>
      <c r="H223" s="211"/>
      <c r="I223" s="217"/>
      <c r="J223" s="119"/>
      <c r="K223" s="119"/>
      <c r="L223" s="119"/>
      <c r="M223" s="119"/>
      <c r="N223" s="119"/>
      <c r="O223" s="119"/>
    </row>
    <row r="224" spans="1:15" s="209" customFormat="1">
      <c r="A224" s="201"/>
      <c r="G224" s="210"/>
      <c r="H224" s="211"/>
      <c r="I224" s="217"/>
      <c r="J224" s="119"/>
      <c r="K224" s="119"/>
      <c r="L224" s="119"/>
      <c r="M224" s="119"/>
      <c r="N224" s="119"/>
      <c r="O224" s="119"/>
    </row>
    <row r="225" spans="1:15" s="209" customFormat="1">
      <c r="A225" s="201"/>
      <c r="G225" s="210"/>
      <c r="H225" s="211"/>
      <c r="I225" s="217"/>
      <c r="J225" s="119"/>
      <c r="K225" s="119"/>
      <c r="L225" s="119"/>
      <c r="M225" s="119"/>
      <c r="N225" s="119"/>
      <c r="O225" s="119"/>
    </row>
    <row r="226" spans="1:15" s="209" customFormat="1">
      <c r="A226" s="201"/>
      <c r="G226" s="210"/>
      <c r="H226" s="211"/>
      <c r="I226" s="217"/>
      <c r="J226" s="119"/>
      <c r="K226" s="119"/>
      <c r="L226" s="119"/>
      <c r="M226" s="119"/>
      <c r="N226" s="119"/>
      <c r="O226" s="119"/>
    </row>
    <row r="227" spans="1:15" s="209" customFormat="1">
      <c r="A227" s="201"/>
      <c r="G227" s="210"/>
      <c r="H227" s="211"/>
      <c r="I227" s="217"/>
      <c r="J227" s="119"/>
      <c r="K227" s="119"/>
      <c r="L227" s="119"/>
      <c r="M227" s="119"/>
      <c r="N227" s="119"/>
      <c r="O227" s="119"/>
    </row>
    <row r="228" spans="1:15" s="209" customFormat="1">
      <c r="A228" s="201"/>
      <c r="G228" s="210"/>
      <c r="H228" s="211"/>
      <c r="I228" s="217"/>
      <c r="J228" s="119"/>
      <c r="K228" s="119"/>
      <c r="L228" s="119"/>
      <c r="M228" s="119"/>
      <c r="N228" s="119"/>
      <c r="O228" s="119"/>
    </row>
    <row r="229" spans="1:15" s="209" customFormat="1">
      <c r="A229" s="201"/>
      <c r="G229" s="210"/>
      <c r="H229" s="211"/>
      <c r="I229" s="217"/>
      <c r="J229" s="119"/>
      <c r="K229" s="119"/>
      <c r="L229" s="119"/>
      <c r="M229" s="119"/>
      <c r="N229" s="119"/>
      <c r="O229" s="119"/>
    </row>
    <row r="230" spans="1:15" s="209" customFormat="1">
      <c r="A230" s="201"/>
      <c r="G230" s="210"/>
      <c r="H230" s="211"/>
      <c r="I230" s="217"/>
      <c r="J230" s="119"/>
      <c r="K230" s="119"/>
      <c r="L230" s="119"/>
      <c r="M230" s="119"/>
      <c r="N230" s="119"/>
      <c r="O230" s="119"/>
    </row>
    <row r="231" spans="1:15" s="209" customFormat="1">
      <c r="A231" s="201"/>
      <c r="G231" s="210"/>
      <c r="H231" s="211"/>
      <c r="I231" s="217"/>
      <c r="J231" s="119"/>
      <c r="K231" s="119"/>
      <c r="L231" s="119"/>
      <c r="M231" s="119"/>
      <c r="N231" s="119"/>
      <c r="O231" s="119"/>
    </row>
    <row r="232" spans="1:15" s="209" customFormat="1">
      <c r="A232" s="201"/>
      <c r="G232" s="210"/>
      <c r="H232" s="211"/>
      <c r="I232" s="217"/>
      <c r="J232" s="119"/>
      <c r="K232" s="119"/>
      <c r="L232" s="119"/>
      <c r="M232" s="119"/>
      <c r="N232" s="119"/>
      <c r="O232" s="119"/>
    </row>
    <row r="233" spans="1:15" s="209" customFormat="1">
      <c r="A233" s="201"/>
      <c r="G233" s="210"/>
      <c r="H233" s="211"/>
      <c r="I233" s="217"/>
      <c r="J233" s="119"/>
      <c r="K233" s="119"/>
      <c r="L233" s="119"/>
      <c r="M233" s="119"/>
      <c r="N233" s="119"/>
      <c r="O233" s="119"/>
    </row>
    <row r="234" spans="1:15" s="209" customFormat="1">
      <c r="A234" s="201"/>
      <c r="G234" s="210"/>
      <c r="H234" s="211"/>
      <c r="I234" s="217"/>
      <c r="J234" s="119"/>
      <c r="K234" s="119"/>
      <c r="L234" s="119"/>
      <c r="M234" s="119"/>
      <c r="N234" s="119"/>
      <c r="O234" s="119"/>
    </row>
    <row r="235" spans="1:15" s="209" customFormat="1">
      <c r="A235" s="201"/>
      <c r="G235" s="210"/>
      <c r="H235" s="211"/>
      <c r="I235" s="217"/>
      <c r="J235" s="119"/>
      <c r="K235" s="119"/>
      <c r="L235" s="119"/>
      <c r="M235" s="119"/>
      <c r="N235" s="119"/>
      <c r="O235" s="119"/>
    </row>
    <row r="236" spans="1:15" s="209" customFormat="1">
      <c r="A236" s="201"/>
      <c r="G236" s="210"/>
      <c r="H236" s="211"/>
      <c r="I236" s="217"/>
      <c r="J236" s="119"/>
      <c r="K236" s="119"/>
      <c r="L236" s="119"/>
      <c r="M236" s="119"/>
      <c r="N236" s="119"/>
      <c r="O236" s="119"/>
    </row>
    <row r="237" spans="1:15" s="209" customFormat="1">
      <c r="A237" s="201"/>
      <c r="G237" s="210"/>
      <c r="H237" s="211"/>
      <c r="I237" s="217"/>
      <c r="J237" s="119"/>
      <c r="K237" s="119"/>
      <c r="L237" s="119"/>
      <c r="M237" s="119"/>
      <c r="N237" s="119"/>
      <c r="O237" s="119"/>
    </row>
    <row r="238" spans="1:15" s="209" customFormat="1">
      <c r="A238" s="201"/>
      <c r="G238" s="210"/>
      <c r="H238" s="211"/>
      <c r="I238" s="217"/>
      <c r="J238" s="119"/>
      <c r="K238" s="119"/>
      <c r="L238" s="119"/>
      <c r="M238" s="119"/>
      <c r="N238" s="119"/>
      <c r="O238" s="119"/>
    </row>
    <row r="239" spans="1:15" s="209" customFormat="1">
      <c r="A239" s="201"/>
      <c r="G239" s="210"/>
      <c r="H239" s="211"/>
      <c r="I239" s="217"/>
      <c r="J239" s="119"/>
      <c r="K239" s="119"/>
      <c r="L239" s="119"/>
      <c r="M239" s="119"/>
      <c r="N239" s="119"/>
      <c r="O239" s="119"/>
    </row>
    <row r="240" spans="1:15" s="209" customFormat="1">
      <c r="A240" s="201"/>
      <c r="G240" s="210"/>
      <c r="H240" s="211"/>
      <c r="I240" s="217"/>
      <c r="J240" s="119"/>
      <c r="K240" s="119"/>
      <c r="L240" s="119"/>
      <c r="M240" s="119"/>
      <c r="N240" s="119"/>
      <c r="O240" s="119"/>
    </row>
    <row r="241" spans="1:15" s="209" customFormat="1">
      <c r="A241" s="201"/>
      <c r="G241" s="210"/>
      <c r="H241" s="211"/>
      <c r="I241" s="217"/>
      <c r="J241" s="119"/>
      <c r="K241" s="119"/>
      <c r="L241" s="119"/>
      <c r="M241" s="119"/>
      <c r="N241" s="119"/>
      <c r="O241" s="119"/>
    </row>
    <row r="242" spans="1:15" s="209" customFormat="1">
      <c r="A242" s="201"/>
      <c r="G242" s="210"/>
      <c r="H242" s="211"/>
      <c r="I242" s="217"/>
      <c r="J242" s="119"/>
      <c r="K242" s="119"/>
      <c r="L242" s="119"/>
      <c r="M242" s="119"/>
      <c r="N242" s="119"/>
      <c r="O242" s="119"/>
    </row>
    <row r="243" spans="1:15" s="209" customFormat="1">
      <c r="A243" s="201"/>
      <c r="G243" s="210"/>
      <c r="H243" s="211"/>
      <c r="I243" s="217"/>
      <c r="J243" s="119"/>
      <c r="K243" s="119"/>
      <c r="L243" s="119"/>
      <c r="M243" s="119"/>
      <c r="N243" s="119"/>
      <c r="O243" s="119"/>
    </row>
    <row r="244" spans="1:15" s="209" customFormat="1">
      <c r="A244" s="201"/>
      <c r="G244" s="210"/>
      <c r="H244" s="211"/>
      <c r="I244" s="217"/>
      <c r="J244" s="119"/>
      <c r="K244" s="119"/>
      <c r="L244" s="119"/>
      <c r="M244" s="119"/>
      <c r="N244" s="119"/>
      <c r="O244" s="119"/>
    </row>
    <row r="245" spans="1:15" s="209" customFormat="1">
      <c r="A245" s="201"/>
      <c r="G245" s="210"/>
      <c r="H245" s="211"/>
      <c r="I245" s="217"/>
      <c r="J245" s="119"/>
      <c r="K245" s="119"/>
      <c r="L245" s="119"/>
      <c r="M245" s="119"/>
      <c r="N245" s="119"/>
      <c r="O245" s="119"/>
    </row>
    <row r="246" spans="1:15" s="209" customFormat="1">
      <c r="A246" s="201"/>
      <c r="G246" s="210"/>
      <c r="H246" s="211"/>
      <c r="I246" s="217"/>
      <c r="J246" s="119"/>
      <c r="K246" s="119"/>
      <c r="L246" s="119"/>
      <c r="M246" s="119"/>
      <c r="N246" s="119"/>
      <c r="O246" s="119"/>
    </row>
    <row r="247" spans="1:15" s="209" customFormat="1">
      <c r="A247" s="201"/>
      <c r="G247" s="210"/>
      <c r="H247" s="211"/>
      <c r="I247" s="217"/>
      <c r="J247" s="119"/>
      <c r="K247" s="119"/>
      <c r="L247" s="119"/>
      <c r="M247" s="119"/>
      <c r="N247" s="119"/>
      <c r="O247" s="119"/>
    </row>
    <row r="248" spans="1:15" s="209" customFormat="1">
      <c r="A248" s="201"/>
      <c r="G248" s="210"/>
      <c r="H248" s="211"/>
      <c r="I248" s="217"/>
      <c r="J248" s="119"/>
      <c r="K248" s="119"/>
      <c r="L248" s="119"/>
      <c r="M248" s="119"/>
      <c r="N248" s="119"/>
      <c r="O248" s="119"/>
    </row>
    <row r="249" spans="1:15" s="209" customFormat="1">
      <c r="A249" s="201"/>
      <c r="G249" s="210"/>
      <c r="H249" s="211"/>
      <c r="I249" s="217"/>
      <c r="J249" s="119"/>
      <c r="K249" s="119"/>
      <c r="L249" s="119"/>
      <c r="M249" s="119"/>
      <c r="N249" s="119"/>
      <c r="O249" s="119"/>
    </row>
    <row r="250" spans="1:15" s="209" customFormat="1">
      <c r="A250" s="201"/>
      <c r="G250" s="210"/>
      <c r="H250" s="211"/>
      <c r="I250" s="217"/>
      <c r="J250" s="119"/>
      <c r="K250" s="119"/>
      <c r="L250" s="119"/>
      <c r="M250" s="119"/>
      <c r="N250" s="119"/>
      <c r="O250" s="119"/>
    </row>
    <row r="251" spans="1:15" s="209" customFormat="1">
      <c r="A251" s="201"/>
      <c r="G251" s="210"/>
      <c r="H251" s="211"/>
      <c r="I251" s="217"/>
      <c r="J251" s="119"/>
      <c r="K251" s="119"/>
      <c r="L251" s="119"/>
      <c r="M251" s="119"/>
      <c r="N251" s="119"/>
      <c r="O251" s="119"/>
    </row>
    <row r="252" spans="1:15" s="209" customFormat="1">
      <c r="A252" s="201"/>
      <c r="G252" s="210"/>
      <c r="H252" s="211"/>
      <c r="I252" s="217"/>
      <c r="J252" s="119"/>
      <c r="K252" s="119"/>
      <c r="L252" s="119"/>
      <c r="M252" s="119"/>
      <c r="N252" s="119"/>
      <c r="O252" s="119"/>
    </row>
    <row r="253" spans="1:15" s="209" customFormat="1">
      <c r="A253" s="201"/>
      <c r="G253" s="210"/>
      <c r="H253" s="211"/>
      <c r="I253" s="217"/>
      <c r="J253" s="119"/>
      <c r="K253" s="119"/>
      <c r="L253" s="119"/>
      <c r="M253" s="119"/>
      <c r="N253" s="119"/>
      <c r="O253" s="119"/>
    </row>
    <row r="254" spans="1:15" s="209" customFormat="1">
      <c r="A254" s="201"/>
      <c r="G254" s="210"/>
      <c r="H254" s="211"/>
      <c r="I254" s="217"/>
      <c r="J254" s="119"/>
      <c r="K254" s="119"/>
      <c r="L254" s="119"/>
      <c r="M254" s="119"/>
      <c r="N254" s="119"/>
      <c r="O254" s="119"/>
    </row>
    <row r="255" spans="1:15" s="209" customFormat="1">
      <c r="A255" s="201"/>
      <c r="G255" s="210"/>
      <c r="H255" s="211"/>
      <c r="I255" s="217"/>
      <c r="J255" s="119"/>
      <c r="K255" s="119"/>
      <c r="L255" s="119"/>
      <c r="M255" s="119"/>
      <c r="N255" s="119"/>
      <c r="O255" s="119"/>
    </row>
    <row r="256" spans="1:15" s="209" customFormat="1">
      <c r="A256" s="201"/>
      <c r="G256" s="210"/>
      <c r="H256" s="211"/>
      <c r="I256" s="217"/>
      <c r="J256" s="119"/>
      <c r="K256" s="119"/>
      <c r="L256" s="119"/>
      <c r="M256" s="119"/>
      <c r="N256" s="119"/>
      <c r="O256" s="119"/>
    </row>
    <row r="257" spans="1:15" s="209" customFormat="1">
      <c r="A257" s="201"/>
      <c r="G257" s="210"/>
      <c r="H257" s="211"/>
      <c r="I257" s="217"/>
      <c r="J257" s="119"/>
      <c r="K257" s="119"/>
      <c r="L257" s="119"/>
      <c r="M257" s="119"/>
      <c r="N257" s="119"/>
      <c r="O257" s="119"/>
    </row>
    <row r="258" spans="1:15" s="209" customFormat="1">
      <c r="A258" s="201"/>
      <c r="G258" s="210"/>
      <c r="H258" s="211"/>
      <c r="I258" s="217"/>
      <c r="J258" s="119"/>
      <c r="K258" s="119"/>
      <c r="L258" s="119"/>
      <c r="M258" s="119"/>
      <c r="N258" s="119"/>
      <c r="O258" s="119"/>
    </row>
    <row r="259" spans="1:15" s="209" customFormat="1">
      <c r="A259" s="201"/>
      <c r="G259" s="210"/>
      <c r="H259" s="211"/>
      <c r="I259" s="217"/>
      <c r="J259" s="119"/>
      <c r="K259" s="119"/>
      <c r="L259" s="119"/>
      <c r="M259" s="119"/>
      <c r="N259" s="119"/>
      <c r="O259" s="119"/>
    </row>
    <row r="260" spans="1:15" s="209" customFormat="1">
      <c r="A260" s="201"/>
      <c r="G260" s="210"/>
      <c r="H260" s="211"/>
      <c r="I260" s="217"/>
      <c r="J260" s="119"/>
      <c r="K260" s="119"/>
      <c r="L260" s="119"/>
      <c r="M260" s="119"/>
      <c r="N260" s="119"/>
      <c r="O260" s="119"/>
    </row>
    <row r="261" spans="1:15" s="209" customFormat="1">
      <c r="A261" s="201"/>
      <c r="G261" s="210"/>
      <c r="H261" s="211"/>
      <c r="I261" s="217"/>
      <c r="J261" s="119"/>
      <c r="K261" s="119"/>
      <c r="L261" s="119"/>
      <c r="M261" s="119"/>
      <c r="N261" s="119"/>
      <c r="O261" s="119"/>
    </row>
    <row r="262" spans="1:15" s="209" customFormat="1">
      <c r="A262" s="201"/>
      <c r="G262" s="210"/>
      <c r="H262" s="211"/>
      <c r="I262" s="217"/>
      <c r="J262" s="119"/>
      <c r="K262" s="119"/>
      <c r="L262" s="119"/>
      <c r="M262" s="119"/>
      <c r="N262" s="119"/>
      <c r="O262" s="119"/>
    </row>
    <row r="263" spans="1:15" s="209" customFormat="1">
      <c r="A263" s="201"/>
      <c r="G263" s="210"/>
      <c r="H263" s="211"/>
      <c r="I263" s="217"/>
      <c r="J263" s="119"/>
      <c r="K263" s="119"/>
      <c r="L263" s="119"/>
      <c r="M263" s="119"/>
      <c r="N263" s="119"/>
      <c r="O263" s="119"/>
    </row>
    <row r="264" spans="1:15" s="209" customFormat="1">
      <c r="A264" s="201"/>
      <c r="G264" s="210"/>
      <c r="H264" s="211"/>
      <c r="I264" s="217"/>
      <c r="J264" s="119"/>
      <c r="K264" s="119"/>
      <c r="L264" s="119"/>
      <c r="M264" s="119"/>
      <c r="N264" s="119"/>
      <c r="O264" s="119"/>
    </row>
    <row r="265" spans="1:15" s="209" customFormat="1">
      <c r="A265" s="201"/>
      <c r="G265" s="210"/>
      <c r="H265" s="211"/>
      <c r="I265" s="217"/>
      <c r="J265" s="119"/>
      <c r="K265" s="119"/>
      <c r="L265" s="119"/>
      <c r="M265" s="119"/>
      <c r="N265" s="119"/>
      <c r="O265" s="119"/>
    </row>
    <row r="266" spans="1:15" s="209" customFormat="1">
      <c r="A266" s="201"/>
      <c r="G266" s="210"/>
      <c r="H266" s="211"/>
      <c r="I266" s="217"/>
      <c r="J266" s="119"/>
      <c r="K266" s="119"/>
      <c r="L266" s="119"/>
      <c r="M266" s="119"/>
      <c r="N266" s="119"/>
      <c r="O266" s="119"/>
    </row>
    <row r="267" spans="1:15" s="209" customFormat="1">
      <c r="A267" s="201"/>
      <c r="G267" s="210"/>
      <c r="H267" s="211"/>
      <c r="I267" s="217"/>
      <c r="J267" s="119"/>
      <c r="K267" s="119"/>
      <c r="L267" s="119"/>
      <c r="M267" s="119"/>
      <c r="N267" s="119"/>
      <c r="O267" s="119"/>
    </row>
    <row r="268" spans="1:15" s="209" customFormat="1">
      <c r="A268" s="201"/>
      <c r="G268" s="210"/>
      <c r="H268" s="211"/>
      <c r="I268" s="217"/>
      <c r="J268" s="119"/>
      <c r="K268" s="119"/>
      <c r="L268" s="119"/>
      <c r="M268" s="119"/>
      <c r="N268" s="119"/>
      <c r="O268" s="119"/>
    </row>
    <row r="269" spans="1:15" s="209" customFormat="1">
      <c r="A269" s="201"/>
      <c r="G269" s="210"/>
      <c r="H269" s="211"/>
      <c r="I269" s="217"/>
      <c r="J269" s="119"/>
      <c r="K269" s="119"/>
      <c r="L269" s="119"/>
      <c r="M269" s="119"/>
      <c r="N269" s="119"/>
      <c r="O269" s="119"/>
    </row>
    <row r="270" spans="1:15" s="209" customFormat="1">
      <c r="A270" s="201"/>
      <c r="G270" s="210"/>
      <c r="H270" s="211"/>
      <c r="I270" s="217"/>
      <c r="J270" s="119"/>
      <c r="K270" s="119"/>
      <c r="L270" s="119"/>
      <c r="M270" s="119"/>
      <c r="N270" s="119"/>
      <c r="O270" s="119"/>
    </row>
    <row r="271" spans="1:15" s="209" customFormat="1">
      <c r="A271" s="201"/>
      <c r="G271" s="210"/>
      <c r="H271" s="211"/>
      <c r="I271" s="217"/>
      <c r="J271" s="119"/>
      <c r="K271" s="119"/>
      <c r="L271" s="119"/>
      <c r="M271" s="119"/>
      <c r="N271" s="119"/>
      <c r="O271" s="119"/>
    </row>
    <row r="272" spans="1:15" s="209" customFormat="1">
      <c r="A272" s="201"/>
      <c r="G272" s="210"/>
      <c r="H272" s="211"/>
      <c r="I272" s="217"/>
      <c r="J272" s="119"/>
      <c r="K272" s="119"/>
      <c r="L272" s="119"/>
      <c r="M272" s="119"/>
      <c r="N272" s="119"/>
      <c r="O272" s="119"/>
    </row>
    <row r="273" spans="1:15" s="209" customFormat="1">
      <c r="A273" s="201"/>
      <c r="G273" s="210"/>
      <c r="H273" s="211"/>
      <c r="I273" s="217"/>
      <c r="J273" s="119"/>
      <c r="K273" s="119"/>
      <c r="L273" s="119"/>
      <c r="M273" s="119"/>
      <c r="N273" s="119"/>
      <c r="O273" s="119"/>
    </row>
    <row r="274" spans="1:15" s="209" customFormat="1">
      <c r="A274" s="201"/>
      <c r="G274" s="210"/>
      <c r="H274" s="211"/>
      <c r="I274" s="217"/>
      <c r="J274" s="119"/>
      <c r="K274" s="119"/>
      <c r="L274" s="119"/>
      <c r="M274" s="119"/>
      <c r="N274" s="119"/>
      <c r="O274" s="119"/>
    </row>
    <row r="275" spans="1:15" s="209" customFormat="1">
      <c r="A275" s="201"/>
      <c r="G275" s="210"/>
      <c r="H275" s="211"/>
      <c r="I275" s="217"/>
      <c r="J275" s="119"/>
      <c r="K275" s="119"/>
      <c r="L275" s="119"/>
      <c r="M275" s="119"/>
      <c r="N275" s="119"/>
      <c r="O275" s="119"/>
    </row>
    <row r="276" spans="1:15" s="209" customFormat="1">
      <c r="A276" s="201"/>
      <c r="G276" s="210"/>
      <c r="H276" s="211"/>
      <c r="I276" s="217"/>
      <c r="J276" s="119"/>
      <c r="K276" s="119"/>
      <c r="L276" s="119"/>
      <c r="M276" s="119"/>
      <c r="N276" s="119"/>
      <c r="O276" s="119"/>
    </row>
    <row r="277" spans="1:15" s="209" customFormat="1">
      <c r="A277" s="201"/>
      <c r="G277" s="210"/>
      <c r="H277" s="211"/>
      <c r="I277" s="217"/>
      <c r="J277" s="119"/>
      <c r="K277" s="119"/>
      <c r="L277" s="119"/>
      <c r="M277" s="119"/>
      <c r="N277" s="119"/>
      <c r="O277" s="119"/>
    </row>
    <row r="278" spans="1:15" s="209" customFormat="1">
      <c r="A278" s="201"/>
      <c r="G278" s="210"/>
      <c r="H278" s="211"/>
      <c r="I278" s="217"/>
      <c r="J278" s="119"/>
      <c r="K278" s="119"/>
      <c r="L278" s="119"/>
      <c r="M278" s="119"/>
      <c r="N278" s="119"/>
      <c r="O278" s="119"/>
    </row>
    <row r="279" spans="1:15" s="209" customFormat="1">
      <c r="A279" s="201"/>
      <c r="G279" s="210"/>
      <c r="H279" s="211"/>
      <c r="I279" s="217"/>
      <c r="J279" s="119"/>
      <c r="K279" s="119"/>
      <c r="L279" s="119"/>
      <c r="M279" s="119"/>
      <c r="N279" s="119"/>
      <c r="O279" s="119"/>
    </row>
    <row r="280" spans="1:15" s="209" customFormat="1">
      <c r="A280" s="201"/>
      <c r="G280" s="210"/>
      <c r="H280" s="211"/>
      <c r="I280" s="217"/>
      <c r="J280" s="119"/>
      <c r="K280" s="119"/>
      <c r="L280" s="119"/>
      <c r="M280" s="119"/>
      <c r="N280" s="119"/>
      <c r="O280" s="119"/>
    </row>
    <row r="281" spans="1:15" s="209" customFormat="1">
      <c r="A281" s="201"/>
      <c r="G281" s="210"/>
      <c r="H281" s="211"/>
      <c r="I281" s="217"/>
      <c r="J281" s="119"/>
      <c r="K281" s="119"/>
      <c r="L281" s="119"/>
      <c r="M281" s="119"/>
      <c r="N281" s="119"/>
      <c r="O281" s="119"/>
    </row>
    <row r="282" spans="1:15" s="209" customFormat="1">
      <c r="A282" s="201"/>
      <c r="G282" s="210"/>
      <c r="H282" s="211"/>
      <c r="I282" s="217"/>
      <c r="J282" s="119"/>
      <c r="K282" s="119"/>
      <c r="L282" s="119"/>
      <c r="M282" s="119"/>
      <c r="N282" s="119"/>
      <c r="O282" s="119"/>
    </row>
    <row r="283" spans="1:15" s="209" customFormat="1">
      <c r="A283" s="201"/>
      <c r="G283" s="210"/>
      <c r="H283" s="211"/>
      <c r="I283" s="217"/>
      <c r="J283" s="119"/>
      <c r="K283" s="119"/>
      <c r="L283" s="119"/>
      <c r="M283" s="119"/>
      <c r="N283" s="119"/>
      <c r="O283" s="119"/>
    </row>
    <row r="284" spans="1:15" s="209" customFormat="1">
      <c r="A284" s="201"/>
      <c r="G284" s="210"/>
      <c r="H284" s="211"/>
      <c r="I284" s="217"/>
      <c r="J284" s="119"/>
      <c r="K284" s="119"/>
      <c r="L284" s="119"/>
      <c r="M284" s="119"/>
      <c r="N284" s="119"/>
      <c r="O284" s="119"/>
    </row>
    <row r="285" spans="1:15" s="209" customFormat="1">
      <c r="A285" s="201"/>
      <c r="G285" s="210"/>
      <c r="H285" s="211"/>
      <c r="I285" s="217"/>
      <c r="J285" s="119"/>
      <c r="K285" s="119"/>
      <c r="L285" s="119"/>
      <c r="M285" s="119"/>
      <c r="N285" s="119"/>
      <c r="O285" s="119"/>
    </row>
    <row r="286" spans="1:15" s="209" customFormat="1">
      <c r="A286" s="201"/>
      <c r="G286" s="210"/>
      <c r="H286" s="211"/>
      <c r="I286" s="217"/>
      <c r="J286" s="119"/>
      <c r="K286" s="119"/>
      <c r="L286" s="119"/>
      <c r="M286" s="119"/>
      <c r="N286" s="119"/>
      <c r="O286" s="119"/>
    </row>
    <row r="287" spans="1:15" s="209" customFormat="1">
      <c r="A287" s="201"/>
      <c r="G287" s="210"/>
      <c r="H287" s="211"/>
      <c r="I287" s="217"/>
      <c r="J287" s="119"/>
      <c r="K287" s="119"/>
      <c r="L287" s="119"/>
      <c r="M287" s="119"/>
      <c r="N287" s="119"/>
      <c r="O287" s="119"/>
    </row>
    <row r="288" spans="1:15" s="209" customFormat="1">
      <c r="A288" s="201"/>
      <c r="G288" s="210"/>
      <c r="H288" s="211"/>
      <c r="I288" s="217"/>
      <c r="J288" s="119"/>
      <c r="K288" s="119"/>
      <c r="L288" s="119"/>
      <c r="M288" s="119"/>
      <c r="N288" s="119"/>
      <c r="O288" s="119"/>
    </row>
    <row r="289" spans="1:15" s="209" customFormat="1">
      <c r="A289" s="201"/>
      <c r="G289" s="210"/>
      <c r="H289" s="211"/>
      <c r="I289" s="217"/>
      <c r="J289" s="119"/>
      <c r="K289" s="119"/>
      <c r="L289" s="119"/>
      <c r="M289" s="119"/>
      <c r="N289" s="119"/>
      <c r="O289" s="119"/>
    </row>
    <row r="290" spans="1:15" s="209" customFormat="1">
      <c r="A290" s="201"/>
      <c r="G290" s="210"/>
      <c r="H290" s="211"/>
      <c r="I290" s="217"/>
      <c r="J290" s="119"/>
      <c r="K290" s="119"/>
      <c r="L290" s="119"/>
      <c r="M290" s="119"/>
      <c r="N290" s="119"/>
      <c r="O290" s="119"/>
    </row>
    <row r="291" spans="1:15" s="209" customFormat="1">
      <c r="A291" s="201"/>
      <c r="G291" s="210"/>
      <c r="H291" s="211"/>
      <c r="I291" s="217"/>
      <c r="J291" s="119"/>
      <c r="K291" s="119"/>
      <c r="L291" s="119"/>
      <c r="M291" s="119"/>
      <c r="N291" s="119"/>
      <c r="O291" s="119"/>
    </row>
    <row r="292" spans="1:15" s="209" customFormat="1">
      <c r="A292" s="201"/>
      <c r="G292" s="210"/>
      <c r="H292" s="211"/>
      <c r="I292" s="217"/>
      <c r="J292" s="119"/>
      <c r="K292" s="119"/>
      <c r="L292" s="119"/>
      <c r="M292" s="119"/>
      <c r="N292" s="119"/>
      <c r="O292" s="119"/>
    </row>
    <row r="293" spans="1:15" s="209" customFormat="1">
      <c r="A293" s="201"/>
      <c r="G293" s="210"/>
      <c r="H293" s="211"/>
      <c r="I293" s="217"/>
      <c r="J293" s="119"/>
      <c r="K293" s="119"/>
      <c r="L293" s="119"/>
      <c r="M293" s="119"/>
      <c r="N293" s="119"/>
      <c r="O293" s="119"/>
    </row>
    <row r="294" spans="1:15" s="209" customFormat="1">
      <c r="A294" s="201"/>
      <c r="G294" s="210"/>
      <c r="H294" s="211"/>
      <c r="I294" s="217"/>
      <c r="J294" s="119"/>
      <c r="K294" s="119"/>
      <c r="L294" s="119"/>
      <c r="M294" s="119"/>
      <c r="N294" s="119"/>
      <c r="O294" s="119"/>
    </row>
    <row r="295" spans="1:15" s="209" customFormat="1">
      <c r="A295" s="201"/>
      <c r="G295" s="210"/>
      <c r="H295" s="211"/>
      <c r="I295" s="217"/>
      <c r="J295" s="119"/>
      <c r="K295" s="119"/>
      <c r="L295" s="119"/>
      <c r="M295" s="119"/>
      <c r="N295" s="119"/>
      <c r="O295" s="119"/>
    </row>
    <row r="296" spans="1:15" s="209" customFormat="1">
      <c r="A296" s="201"/>
      <c r="G296" s="210"/>
      <c r="H296" s="211"/>
      <c r="I296" s="217"/>
      <c r="J296" s="119"/>
      <c r="K296" s="119"/>
      <c r="L296" s="119"/>
      <c r="M296" s="119"/>
      <c r="N296" s="119"/>
      <c r="O296" s="119"/>
    </row>
    <row r="297" spans="1:15" s="209" customFormat="1">
      <c r="A297" s="201"/>
      <c r="G297" s="210"/>
      <c r="H297" s="211"/>
      <c r="I297" s="217"/>
      <c r="J297" s="119"/>
      <c r="K297" s="119"/>
      <c r="L297" s="119"/>
      <c r="M297" s="119"/>
      <c r="N297" s="119"/>
      <c r="O297" s="119"/>
    </row>
    <row r="298" spans="1:15" s="209" customFormat="1">
      <c r="A298" s="201"/>
      <c r="G298" s="210"/>
      <c r="H298" s="211"/>
      <c r="I298" s="217"/>
      <c r="J298" s="119"/>
      <c r="K298" s="119"/>
      <c r="L298" s="119"/>
      <c r="M298" s="119"/>
      <c r="N298" s="119"/>
      <c r="O298" s="119"/>
    </row>
    <row r="299" spans="1:15" s="209" customFormat="1">
      <c r="A299" s="201"/>
      <c r="G299" s="210"/>
      <c r="H299" s="211"/>
      <c r="I299" s="217"/>
      <c r="J299" s="119"/>
      <c r="K299" s="119"/>
      <c r="L299" s="119"/>
      <c r="M299" s="119"/>
      <c r="N299" s="119"/>
      <c r="O299" s="119"/>
    </row>
  </sheetData>
  <mergeCells count="10">
    <mergeCell ref="A12:K12"/>
    <mergeCell ref="A15:H16"/>
    <mergeCell ref="I15:I16"/>
    <mergeCell ref="J15:K15"/>
    <mergeCell ref="I2:L2"/>
    <mergeCell ref="J3:K3"/>
    <mergeCell ref="I6:K6"/>
    <mergeCell ref="I7:K7"/>
    <mergeCell ref="A10:K10"/>
    <mergeCell ref="A11:K11"/>
  </mergeCells>
  <pageMargins left="0.17" right="0.17" top="0.75" bottom="0.75" header="0.3" footer="0.3"/>
  <pageSetup paperSize="9" scale="65" orientation="portrait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</vt:lpstr>
      <vt:lpstr>'2016 год'!Заголовки_для_печати</vt:lpstr>
      <vt:lpstr>'2016 год'!Область_печати</vt:lpstr>
      <vt:lpstr>'2017-2018'!Область_печати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2016-12-19T12:29:08Z</cp:lastPrinted>
  <dcterms:created xsi:type="dcterms:W3CDTF">2004-09-24T06:05:19Z</dcterms:created>
  <dcterms:modified xsi:type="dcterms:W3CDTF">2016-12-21T10:56:28Z</dcterms:modified>
</cp:coreProperties>
</file>