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Доходы!$A$5:$E$27</definedName>
    <definedName name="_xlnm._FilterDatabase" localSheetId="1" hidden="1">Расходы!$A$6:$E$6</definedName>
    <definedName name="_xlnm.Print_Titles" localSheetId="0">Доходы!$5:$7</definedName>
    <definedName name="_xlnm.Print_Titles" localSheetId="2">Источники!$4:$6</definedName>
    <definedName name="_xlnm.Print_Titles" localSheetId="1">Расходы!$4:$6</definedName>
    <definedName name="_xlnm.Print_Area" localSheetId="0">Доходы!$A$1:$G$27</definedName>
    <definedName name="_xlnm.Print_Area" localSheetId="2">Источники!$A$1:$G$17</definedName>
    <definedName name="_xlnm.Print_Area" localSheetId="1">Расходы!$A$1:$G$52</definedName>
  </definedNames>
  <calcPr calcId="125725"/>
</workbook>
</file>

<file path=xl/calcChain.xml><?xml version="1.0" encoding="utf-8"?>
<calcChain xmlns="http://schemas.openxmlformats.org/spreadsheetml/2006/main">
  <c r="G13" i="4"/>
  <c r="G14"/>
  <c r="G15"/>
  <c r="G16"/>
  <c r="G7"/>
  <c r="F7"/>
  <c r="G12" i="3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7"/>
  <c r="G48"/>
  <c r="G49"/>
  <c r="G51"/>
  <c r="G11"/>
  <c r="G10"/>
  <c r="G9"/>
  <c r="G7"/>
  <c r="E22" i="2"/>
  <c r="G22"/>
  <c r="E23"/>
  <c r="G23"/>
  <c r="E24"/>
  <c r="G24"/>
  <c r="G13"/>
  <c r="G14"/>
  <c r="G15"/>
  <c r="G16"/>
  <c r="G17"/>
  <c r="G18"/>
  <c r="G19"/>
  <c r="G21"/>
  <c r="G25"/>
  <c r="G26"/>
  <c r="G27"/>
  <c r="G8"/>
  <c r="G12"/>
  <c r="G11"/>
  <c r="F20"/>
  <c r="G20" s="1"/>
  <c r="F10"/>
  <c r="G10" s="1"/>
  <c r="E12" i="4"/>
  <c r="E13"/>
  <c r="E14"/>
  <c r="E15"/>
  <c r="E16"/>
  <c r="E11"/>
  <c r="E9"/>
  <c r="E7"/>
  <c r="E11" i="3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0"/>
  <c r="E9"/>
  <c r="E7"/>
  <c r="E12" i="2"/>
  <c r="E13"/>
  <c r="E14"/>
  <c r="E15"/>
  <c r="E16"/>
  <c r="E17"/>
  <c r="E18"/>
  <c r="E19"/>
  <c r="E20"/>
  <c r="E21"/>
  <c r="E25"/>
  <c r="E26"/>
  <c r="E27"/>
  <c r="E11"/>
  <c r="E10"/>
  <c r="E8"/>
</calcChain>
</file>

<file path=xl/sharedStrings.xml><?xml version="1.0" encoding="utf-8"?>
<sst xmlns="http://schemas.openxmlformats.org/spreadsheetml/2006/main" count="195" uniqueCount="159">
  <si>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</si>
  <si>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</si>
  <si>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</si>
  <si>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</si>
  <si>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</si>
  <si>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</si>
  <si>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</si>
  <si>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</si>
  <si>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</si>
  <si>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</si>
  <si>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</si>
  <si>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</si>
  <si>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</si>
  <si>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</si>
  <si>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</si>
  <si>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</si>
  <si>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</si>
  <si>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</si>
  <si>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</si>
  <si>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</si>
  <si>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</si>
  <si>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</si>
  <si>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</si>
  <si>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</si>
  <si>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</si>
  <si>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</si>
  <si>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</si>
  <si>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</si>
  <si>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</si>
  <si>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</si>
  <si>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</si>
  <si>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</si>
  <si>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</si>
  <si>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</si>
  <si>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</si>
  <si>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</si>
  <si>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</si>
  <si>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</si>
  <si>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</si>
  <si>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</si>
  <si>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</si>
  <si>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</si>
  <si>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</si>
  <si>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</si>
  <si>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</si>
  <si>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</si>
  <si>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</si>
  <si>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</si>
  <si>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</si>
  <si>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</si>
  <si>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</si>
  <si>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</si>
  <si>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</si>
  <si>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</si>
  <si>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</si>
  <si>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</si>
  <si>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</si>
  <si>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</si>
  <si>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</si>
  <si>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</si>
  <si>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</si>
  <si>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</si>
  <si>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</si>
  <si>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</si>
  <si>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</si>
  <si>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</si>
  <si>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</si>
  <si>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</si>
  <si>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</si>
  <si>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</si>
  <si>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</si>
  <si>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</si>
  <si>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</si>
  <si>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</si>
  <si>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</si>
  <si>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</si>
  <si>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</si>
  <si>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</si>
  <si>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</si>
  <si>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</si>
  <si>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</si>
  <si>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</si>
  <si>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</si>
  <si>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</si>
  <si>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</si>
  <si>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</si>
  <si>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</si>
  <si>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</si>
  <si>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</si>
  <si>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</si>
  <si>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</si>
  <si>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</si>
  <si>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</si>
  <si>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</si>
  <si>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</si>
  <si>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</si>
  <si>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</si>
  <si>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</si>
  <si>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</si>
  <si>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</si>
  <si>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 Иные источники внутреннего финансирования дефицитов бюджетов</t>
  </si>
  <si>
    <t>изменение остатков средств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</si>
  <si>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</si>
  <si>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</si>
  <si>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</si>
  <si>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/>
  </si>
  <si>
    <t>% исполнения</t>
  </si>
  <si>
    <t xml:space="preserve">Код расхода по бюджетной классификации </t>
  </si>
  <si>
    <t>Аналитические данные об исполнении бюджета МО МР "Печора"</t>
  </si>
  <si>
    <t>Гр.7= гр.4 / гр.6 (%)</t>
  </si>
  <si>
    <r>
      <t xml:space="preserve">Утвержденные бюджетные назначения на </t>
    </r>
    <r>
      <rPr>
        <b/>
        <sz val="10"/>
        <color rgb="FF000000"/>
        <rFont val="Arial"/>
        <family val="2"/>
        <charset val="204"/>
      </rPr>
      <t>01.07.2016 г</t>
    </r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</si>
  <si>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01.07.2016 г</t>
    </r>
  </si>
  <si>
    <t>за I полугодие 2016 года в сравнении с I полугодием  2015 года</t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</si>
  <si>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01.07.2015 г</t>
    </r>
  </si>
  <si>
    <t>0100</t>
  </si>
  <si>
    <t>0103</t>
  </si>
  <si>
    <t xml:space="preserve"> 0104 </t>
  </si>
  <si>
    <t xml:space="preserve"> 0106 </t>
  </si>
  <si>
    <t xml:space="preserve"> 0111</t>
  </si>
  <si>
    <t>0113</t>
  </si>
  <si>
    <t>0200</t>
  </si>
  <si>
    <t>0203</t>
  </si>
  <si>
    <t>0300</t>
  </si>
  <si>
    <t>0302</t>
  </si>
  <si>
    <t>0309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</si>
  <si>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</si>
  <si>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</si>
  <si>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</si>
  <si>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</si>
  <si>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</si>
  <si>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</si>
  <si>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</si>
  <si>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</si>
  <si>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</si>
  <si>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</si>
  <si>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</si>
  <si>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</si>
  <si>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</si>
  <si>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</si>
  <si>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</si>
  <si>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</si>
  <si>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</si>
  <si>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</si>
  <si>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</si>
  <si>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</si>
  <si>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</si>
  <si>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</si>
  <si>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</si>
  <si>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</si>
  <si>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</si>
  <si>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</si>
  <si>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</si>
  <si>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</si>
  <si>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1300</t>
  </si>
  <si>
    <t>1301</t>
  </si>
  <si>
    <t xml:space="preserve"> 0105000000 </t>
  </si>
  <si>
    <t xml:space="preserve"> 0106000000</t>
  </si>
  <si>
    <t xml:space="preserve"> 0102000000 </t>
  </si>
  <si>
    <t>ед. измерения: руб.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</si>
</sst>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48">
    <xf numFmtId="0" fontId="0" fillId="0" borderId="0" xfId="0"/>
    <xf numFmtId="0" fontId="13" fillId="0" borderId="1" xfId="5" applyNumberFormat="1" applyFont="1" applyProtection="1">
      <protection locked="0"/>
    </xf>
    <xf numFmtId="0" fontId="15" fillId="0" borderId="1" xfId="1" applyNumberFormat="1" applyFon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6" fillId="0" borderId="1" xfId="0" applyFont="1" applyBorder="1" applyProtection="1">
      <protection locked="0"/>
    </xf>
    <xf numFmtId="49" fontId="14" fillId="0" borderId="2" xfId="24" applyNumberFormat="1" applyFont="1" applyBorder="1" applyProtection="1">
      <alignment horizontal="center" vertical="center" wrapText="1"/>
    </xf>
    <xf numFmtId="0" fontId="13" fillId="0" borderId="1" xfId="16" applyNumberFormat="1" applyFont="1" applyProtection="1">
      <protection locked="0"/>
    </xf>
    <xf numFmtId="4" fontId="13" fillId="0" borderId="8" xfId="29" applyNumberFormat="1" applyFont="1" applyProtection="1">
      <alignment horizontal="right"/>
      <protection locked="0"/>
    </xf>
    <xf numFmtId="0" fontId="16" fillId="0" borderId="0" xfId="0" applyFont="1" applyProtection="1">
      <protection locked="0"/>
    </xf>
    <xf numFmtId="0" fontId="13" fillId="0" borderId="21" xfId="32" applyNumberFormat="1" applyFont="1" applyProtection="1">
      <alignment horizontal="left" wrapText="1" indent="1"/>
      <protection locked="0"/>
    </xf>
    <xf numFmtId="49" fontId="13" fillId="0" borderId="23" xfId="34" applyNumberFormat="1" applyFont="1" applyProtection="1">
      <alignment horizontal="center"/>
      <protection locked="0"/>
    </xf>
    <xf numFmtId="0" fontId="13" fillId="0" borderId="25" xfId="36" applyNumberFormat="1" applyFont="1" applyProtection="1">
      <alignment horizontal="left" wrapText="1" indent="2"/>
      <protection locked="0"/>
    </xf>
    <xf numFmtId="49" fontId="13" fillId="0" borderId="8" xfId="38" applyNumberFormat="1" applyFont="1" applyProtection="1">
      <alignment horizontal="center"/>
      <protection locked="0"/>
    </xf>
    <xf numFmtId="0" fontId="13" fillId="0" borderId="16" xfId="39" applyNumberFormat="1" applyFont="1" applyProtection="1">
      <protection locked="0"/>
    </xf>
    <xf numFmtId="0" fontId="13" fillId="2" borderId="16" xfId="40" applyNumberFormat="1" applyFont="1" applyProtection="1">
      <protection locked="0"/>
    </xf>
    <xf numFmtId="10" fontId="15" fillId="4" borderId="28" xfId="0" applyNumberFormat="1" applyFont="1" applyFill="1" applyBorder="1" applyAlignment="1">
      <alignment horizontal="right"/>
    </xf>
    <xf numFmtId="0" fontId="13" fillId="0" borderId="23" xfId="0" applyFont="1" applyBorder="1" applyAlignment="1">
      <alignment horizontal="center"/>
    </xf>
    <xf numFmtId="10" fontId="15" fillId="5" borderId="8" xfId="0" applyNumberFormat="1" applyFont="1" applyFill="1" applyBorder="1" applyAlignment="1">
      <alignment horizontal="right"/>
    </xf>
    <xf numFmtId="10" fontId="13" fillId="6" borderId="8" xfId="0" applyNumberFormat="1" applyFont="1" applyFill="1" applyBorder="1" applyAlignment="1">
      <alignment horizontal="right"/>
    </xf>
    <xf numFmtId="0" fontId="15" fillId="4" borderId="17" xfId="26" applyNumberFormat="1" applyFont="1" applyFill="1" applyProtection="1">
      <alignment horizontal="left" wrapText="1"/>
      <protection locked="0"/>
    </xf>
    <xf numFmtId="49" fontId="15" fillId="4" borderId="19" xfId="28" applyNumberFormat="1" applyFont="1" applyFill="1" applyProtection="1">
      <alignment horizontal="center"/>
      <protection locked="0"/>
    </xf>
    <xf numFmtId="4" fontId="15" fillId="4" borderId="8" xfId="29" applyNumberFormat="1" applyFont="1" applyFill="1" applyProtection="1">
      <alignment horizontal="right"/>
      <protection locked="0"/>
    </xf>
    <xf numFmtId="0" fontId="15" fillId="5" borderId="25" xfId="36" applyNumberFormat="1" applyFont="1" applyFill="1" applyProtection="1">
      <alignment horizontal="left" wrapText="1" indent="2"/>
      <protection locked="0"/>
    </xf>
    <xf numFmtId="49" fontId="15" fillId="5" borderId="8" xfId="38" applyNumberFormat="1" applyFont="1" applyFill="1" applyProtection="1">
      <alignment horizontal="center"/>
      <protection locked="0"/>
    </xf>
    <xf numFmtId="4" fontId="15" fillId="5" borderId="8" xfId="29" applyNumberFormat="1" applyFont="1" applyFill="1" applyProtection="1">
      <alignment horizontal="right"/>
      <protection locked="0"/>
    </xf>
    <xf numFmtId="49" fontId="13" fillId="0" borderId="2" xfId="24" applyNumberFormat="1" applyFont="1" applyBorder="1" applyProtection="1">
      <alignment horizontal="center" vertical="center" wrapText="1"/>
      <protection locked="0"/>
    </xf>
    <xf numFmtId="0" fontId="13" fillId="0" borderId="1" xfId="41" applyNumberFormat="1" applyFont="1" applyProtection="1">
      <alignment horizontal="left" wrapText="1"/>
      <protection locked="0"/>
    </xf>
    <xf numFmtId="49" fontId="13" fillId="0" borderId="1" xfId="42" applyNumberFormat="1" applyFont="1" applyProtection="1">
      <alignment horizontal="center" wrapText="1"/>
      <protection locked="0"/>
    </xf>
    <xf numFmtId="49" fontId="13" fillId="0" borderId="1" xfId="43" applyNumberFormat="1" applyFont="1" applyProtection="1">
      <alignment horizontal="center"/>
      <protection locked="0"/>
    </xf>
    <xf numFmtId="49" fontId="13" fillId="0" borderId="11" xfId="45" applyNumberFormat="1" applyFont="1" applyProtection="1">
      <protection locked="0"/>
    </xf>
    <xf numFmtId="0" fontId="13" fillId="0" borderId="11" xfId="47" applyNumberFormat="1" applyFont="1" applyProtection="1">
      <protection locked="0"/>
    </xf>
    <xf numFmtId="4" fontId="13" fillId="0" borderId="28" xfId="50" applyNumberFormat="1" applyFont="1" applyProtection="1">
      <alignment horizontal="right"/>
      <protection locked="0"/>
    </xf>
    <xf numFmtId="49" fontId="13" fillId="0" borderId="28" xfId="58" applyNumberFormat="1" applyFont="1" applyProtection="1">
      <alignment horizontal="center"/>
      <protection locked="0"/>
    </xf>
    <xf numFmtId="0" fontId="13" fillId="0" borderId="1" xfId="41" applyNumberFormat="1" applyFont="1" applyAlignment="1" applyProtection="1">
      <alignment horizontal="left" vertical="center" wrapText="1"/>
      <protection locked="0"/>
    </xf>
    <xf numFmtId="49" fontId="13" fillId="0" borderId="1" xfId="43" applyNumberFormat="1" applyFont="1" applyAlignment="1" applyProtection="1">
      <alignment horizontal="center" vertical="center"/>
      <protection locked="0"/>
    </xf>
    <xf numFmtId="0" fontId="13" fillId="0" borderId="1" xfId="5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1" xfId="1" applyNumberFormat="1" applyFont="1" applyAlignment="1" applyProtection="1">
      <alignment vertical="center"/>
      <protection locked="0"/>
    </xf>
    <xf numFmtId="49" fontId="13" fillId="0" borderId="1" xfId="18" applyNumberFormat="1" applyFont="1" applyAlignment="1" applyProtection="1">
      <alignment vertical="center"/>
      <protection locked="0"/>
    </xf>
    <xf numFmtId="0" fontId="13" fillId="0" borderId="11" xfId="44" applyNumberFormat="1" applyFont="1" applyAlignment="1" applyProtection="1">
      <alignment horizontal="left" vertical="center"/>
      <protection locked="0"/>
    </xf>
    <xf numFmtId="49" fontId="13" fillId="0" borderId="11" xfId="45" applyNumberFormat="1" applyFont="1" applyAlignment="1" applyProtection="1">
      <alignment vertical="center"/>
      <protection locked="0"/>
    </xf>
    <xf numFmtId="0" fontId="13" fillId="0" borderId="11" xfId="47" applyNumberFormat="1" applyFont="1" applyAlignment="1" applyProtection="1">
      <alignment vertical="center"/>
      <protection locked="0"/>
    </xf>
    <xf numFmtId="49" fontId="13" fillId="0" borderId="8" xfId="24" applyNumberFormat="1" applyFont="1" applyAlignment="1" applyProtection="1">
      <alignment horizontal="center" vertical="center" wrapText="1"/>
      <protection locked="0"/>
    </xf>
    <xf numFmtId="49" fontId="13" fillId="0" borderId="2" xfId="24" applyNumberFormat="1" applyFont="1" applyBorder="1" applyAlignment="1" applyProtection="1">
      <alignment horizontal="center" vertical="center" wrapText="1"/>
      <protection locked="0"/>
    </xf>
    <xf numFmtId="4" fontId="13" fillId="0" borderId="28" xfId="50" applyNumberFormat="1" applyFont="1" applyAlignment="1" applyProtection="1">
      <alignment horizontal="right" vertical="center"/>
      <protection locked="0"/>
    </xf>
    <xf numFmtId="0" fontId="13" fillId="0" borderId="21" xfId="32" applyNumberFormat="1" applyFont="1" applyAlignment="1" applyProtection="1">
      <alignment horizontal="left" vertical="center" wrapText="1"/>
      <protection locked="0"/>
    </xf>
    <xf numFmtId="49" fontId="13" fillId="0" borderId="8" xfId="38" applyNumberFormat="1" applyFont="1" applyAlignment="1" applyProtection="1">
      <alignment horizontal="center" vertical="center"/>
      <protection locked="0"/>
    </xf>
    <xf numFmtId="0" fontId="13" fillId="0" borderId="30" xfId="56" applyNumberFormat="1" applyFont="1" applyAlignment="1" applyProtection="1">
      <alignment horizontal="left" vertical="center" wrapText="1"/>
      <protection locked="0"/>
    </xf>
    <xf numFmtId="49" fontId="13" fillId="0" borderId="28" xfId="58" applyNumberFormat="1" applyFont="1" applyAlignment="1" applyProtection="1">
      <alignment horizontal="center" vertical="center"/>
      <protection locked="0"/>
    </xf>
    <xf numFmtId="0" fontId="13" fillId="0" borderId="33" xfId="59" applyNumberFormat="1" applyFont="1" applyAlignment="1" applyProtection="1">
      <alignment vertical="center"/>
      <protection locked="0"/>
    </xf>
    <xf numFmtId="0" fontId="13" fillId="0" borderId="34" xfId="60" applyNumberFormat="1" applyFont="1" applyAlignment="1" applyProtection="1">
      <alignment vertical="center"/>
      <protection locked="0"/>
    </xf>
    <xf numFmtId="0" fontId="15" fillId="0" borderId="35" xfId="61" applyNumberFormat="1" applyFont="1" applyAlignment="1" applyProtection="1">
      <alignment horizontal="left" vertical="center" wrapText="1"/>
      <protection locked="0"/>
    </xf>
    <xf numFmtId="49" fontId="13" fillId="0" borderId="37" xfId="63" applyNumberFormat="1" applyFont="1" applyAlignment="1" applyProtection="1">
      <alignment horizontal="center" vertical="center" wrapText="1"/>
      <protection locked="0"/>
    </xf>
    <xf numFmtId="4" fontId="13" fillId="0" borderId="19" xfId="64" applyNumberFormat="1" applyFont="1" applyAlignment="1" applyProtection="1">
      <alignment horizontal="right" vertical="center"/>
      <protection locked="0"/>
    </xf>
    <xf numFmtId="4" fontId="13" fillId="0" borderId="38" xfId="66" applyNumberFormat="1" applyFont="1" applyAlignment="1" applyProtection="1">
      <alignment horizontal="right" vertical="center"/>
      <protection locked="0"/>
    </xf>
    <xf numFmtId="0" fontId="13" fillId="0" borderId="1" xfId="16" applyNumberFormat="1" applyFont="1" applyAlignment="1" applyProtection="1">
      <alignment vertical="center"/>
      <protection locked="0"/>
    </xf>
    <xf numFmtId="0" fontId="13" fillId="0" borderId="16" xfId="39" applyNumberFormat="1" applyFont="1" applyAlignment="1" applyProtection="1">
      <alignment vertical="center"/>
      <protection locked="0"/>
    </xf>
    <xf numFmtId="0" fontId="13" fillId="2" borderId="16" xfId="40" applyNumberFormat="1" applyFont="1" applyAlignment="1" applyProtection="1">
      <alignment vertical="center"/>
      <protection locked="0"/>
    </xf>
    <xf numFmtId="10" fontId="15" fillId="5" borderId="9" xfId="0" applyNumberFormat="1" applyFont="1" applyFill="1" applyBorder="1" applyAlignment="1">
      <alignment horizontal="right"/>
    </xf>
    <xf numFmtId="10" fontId="13" fillId="6" borderId="9" xfId="0" applyNumberFormat="1" applyFont="1" applyFill="1" applyBorder="1" applyAlignment="1">
      <alignment horizontal="right"/>
    </xf>
    <xf numFmtId="0" fontId="15" fillId="4" borderId="27" xfId="48" applyNumberFormat="1" applyFont="1" applyFill="1" applyAlignment="1" applyProtection="1">
      <alignment horizontal="left" vertical="center" wrapText="1"/>
      <protection locked="0"/>
    </xf>
    <xf numFmtId="49" fontId="15" fillId="4" borderId="28" xfId="49" applyNumberFormat="1" applyFont="1" applyFill="1" applyAlignment="1" applyProtection="1">
      <alignment horizontal="center" vertical="center" wrapText="1"/>
      <protection locked="0"/>
    </xf>
    <xf numFmtId="4" fontId="15" fillId="4" borderId="28" xfId="50" applyNumberFormat="1" applyFont="1" applyFill="1" applyAlignment="1" applyProtection="1">
      <alignment horizontal="right" vertical="center"/>
      <protection locked="0"/>
    </xf>
    <xf numFmtId="0" fontId="15" fillId="5" borderId="30" xfId="56" applyNumberFormat="1" applyFont="1" applyFill="1" applyAlignment="1" applyProtection="1">
      <alignment horizontal="left" vertical="center" wrapText="1"/>
      <protection locked="0"/>
    </xf>
    <xf numFmtId="49" fontId="15" fillId="5" borderId="28" xfId="58" applyNumberFormat="1" applyFont="1" applyFill="1" applyAlignment="1" applyProtection="1">
      <alignment horizontal="center" vertical="center"/>
      <protection locked="0"/>
    </xf>
    <xf numFmtId="4" fontId="15" fillId="5" borderId="28" xfId="50" applyNumberFormat="1" applyFont="1" applyFill="1" applyAlignment="1" applyProtection="1">
      <alignment horizontal="right" vertical="center"/>
      <protection locked="0"/>
    </xf>
    <xf numFmtId="10" fontId="15" fillId="4" borderId="38" xfId="0" applyNumberFormat="1" applyFont="1" applyFill="1" applyBorder="1" applyAlignment="1">
      <alignment horizontal="right" vertical="center"/>
    </xf>
    <xf numFmtId="10" fontId="15" fillId="5" borderId="9" xfId="0" applyNumberFormat="1" applyFont="1" applyFill="1" applyBorder="1" applyAlignment="1">
      <alignment horizontal="right" vertical="center"/>
    </xf>
    <xf numFmtId="10" fontId="13" fillId="6" borderId="9" xfId="0" applyNumberFormat="1" applyFont="1" applyFill="1" applyBorder="1" applyAlignment="1">
      <alignment horizontal="right" vertical="center"/>
    </xf>
    <xf numFmtId="49" fontId="13" fillId="0" borderId="8" xfId="24" applyNumberFormat="1" applyFont="1" applyBorder="1" applyProtection="1">
      <alignment horizontal="center" vertical="center" wrapText="1"/>
      <protection locked="0"/>
    </xf>
    <xf numFmtId="0" fontId="15" fillId="0" borderId="11" xfId="69" applyNumberFormat="1" applyFont="1" applyProtection="1">
      <protection locked="0"/>
    </xf>
    <xf numFmtId="0" fontId="13" fillId="0" borderId="11" xfId="46" applyNumberFormat="1" applyFont="1" applyProtection="1">
      <protection locked="0"/>
    </xf>
    <xf numFmtId="49" fontId="13" fillId="0" borderId="28" xfId="84" applyNumberFormat="1" applyFont="1" applyProtection="1">
      <alignment horizontal="center" shrinkToFit="1"/>
      <protection locked="0"/>
    </xf>
    <xf numFmtId="4" fontId="13" fillId="0" borderId="28" xfId="29" applyNumberFormat="1" applyFont="1" applyBorder="1" applyProtection="1">
      <alignment horizontal="right"/>
      <protection locked="0"/>
    </xf>
    <xf numFmtId="49" fontId="13" fillId="0" borderId="23" xfId="34" applyNumberFormat="1" applyFont="1" applyBorder="1" applyProtection="1">
      <alignment horizontal="center"/>
      <protection locked="0"/>
    </xf>
    <xf numFmtId="49" fontId="15" fillId="5" borderId="28" xfId="58" applyNumberFormat="1" applyFont="1" applyFill="1" applyProtection="1">
      <alignment horizontal="center"/>
      <protection locked="0"/>
    </xf>
    <xf numFmtId="4" fontId="15" fillId="5" borderId="28" xfId="50" applyNumberFormat="1" applyFont="1" applyFill="1" applyProtection="1">
      <alignment horizontal="right"/>
      <protection locked="0"/>
    </xf>
    <xf numFmtId="4" fontId="15" fillId="5" borderId="28" xfId="29" applyNumberFormat="1" applyFont="1" applyFill="1" applyBorder="1" applyProtection="1">
      <alignment horizontal="right"/>
      <protection locked="0"/>
    </xf>
    <xf numFmtId="10" fontId="13" fillId="6" borderId="54" xfId="0" applyNumberFormat="1" applyFont="1" applyFill="1" applyBorder="1" applyAlignment="1">
      <alignment horizontal="right"/>
    </xf>
    <xf numFmtId="0" fontId="15" fillId="4" borderId="25" xfId="48" applyNumberFormat="1" applyFont="1" applyFill="1" applyBorder="1" applyProtection="1">
      <alignment horizontal="left" wrapText="1"/>
      <protection locked="0"/>
    </xf>
    <xf numFmtId="0" fontId="13" fillId="0" borderId="31" xfId="71" applyNumberFormat="1" applyFont="1" applyBorder="1" applyProtection="1">
      <alignment horizontal="left" wrapText="1"/>
      <protection locked="0"/>
    </xf>
    <xf numFmtId="0" fontId="15" fillId="5" borderId="29" xfId="75" applyNumberFormat="1" applyFont="1" applyFill="1" applyBorder="1" applyProtection="1">
      <alignment horizontal="left" wrapText="1" indent="1"/>
      <protection locked="0"/>
    </xf>
    <xf numFmtId="0" fontId="13" fillId="0" borderId="31" xfId="78" applyNumberFormat="1" applyFont="1" applyBorder="1" applyProtection="1">
      <alignment horizontal="left" wrapText="1" indent="2"/>
      <protection locked="0"/>
    </xf>
    <xf numFmtId="0" fontId="13" fillId="0" borderId="29" xfId="82" applyNumberFormat="1" applyFont="1" applyBorder="1" applyProtection="1">
      <alignment horizontal="left" wrapText="1" indent="2"/>
      <protection locked="0"/>
    </xf>
    <xf numFmtId="0" fontId="13" fillId="0" borderId="29" xfId="75" applyNumberFormat="1" applyFont="1" applyBorder="1" applyProtection="1">
      <alignment horizontal="left" wrapText="1" indent="1"/>
      <protection locked="0"/>
    </xf>
    <xf numFmtId="0" fontId="18" fillId="0" borderId="1" xfId="1" applyNumberFormat="1" applyFont="1" applyAlignment="1" applyProtection="1">
      <alignment horizontal="center" wrapText="1"/>
    </xf>
    <xf numFmtId="0" fontId="0" fillId="0" borderId="1" xfId="0" applyBorder="1" applyProtection="1">
      <protection locked="0"/>
    </xf>
    <xf numFmtId="0" fontId="18" fillId="0" borderId="1" xfId="16" applyNumberFormat="1" applyFont="1" applyAlignment="1" applyProtection="1">
      <alignment horizontal="center"/>
    </xf>
    <xf numFmtId="49" fontId="14" fillId="0" borderId="23" xfId="25" applyNumberFormat="1" applyFont="1" applyBorder="1" applyAlignment="1" applyProtection="1">
      <alignment horizontal="center"/>
    </xf>
    <xf numFmtId="4" fontId="17" fillId="5" borderId="8" xfId="8" applyNumberFormat="1" applyFont="1" applyFill="1" applyBorder="1" applyAlignment="1" applyProtection="1">
      <alignment horizontal="right"/>
    </xf>
    <xf numFmtId="4" fontId="14" fillId="0" borderId="8" xfId="8" applyNumberFormat="1" applyFont="1" applyBorder="1" applyAlignment="1" applyProtection="1">
      <alignment horizontal="right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49" fontId="14" fillId="0" borderId="2" xfId="24" applyNumberFormat="1" applyFont="1" applyBorder="1" applyAlignment="1" applyProtection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2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5" fillId="4" borderId="19" xfId="28" applyNumberFormat="1" applyFont="1" applyFill="1" applyBorder="1" applyProtection="1">
      <alignment horizontal="center"/>
      <protection locked="0"/>
    </xf>
    <xf numFmtId="4" fontId="15" fillId="4" borderId="19" xfId="29" applyNumberFormat="1" applyFont="1" applyFill="1" applyBorder="1" applyProtection="1">
      <alignment horizontal="right"/>
      <protection locked="0"/>
    </xf>
    <xf numFmtId="10" fontId="15" fillId="4" borderId="19" xfId="0" applyNumberFormat="1" applyFont="1" applyFill="1" applyBorder="1" applyAlignment="1">
      <alignment horizontal="right"/>
    </xf>
    <xf numFmtId="4" fontId="17" fillId="4" borderId="19" xfId="8" applyNumberFormat="1" applyFont="1" applyFill="1" applyBorder="1" applyAlignment="1" applyProtection="1">
      <alignment horizontal="right"/>
    </xf>
    <xf numFmtId="10" fontId="14" fillId="6" borderId="8" xfId="0" applyNumberFormat="1" applyFont="1" applyFill="1" applyBorder="1" applyAlignment="1">
      <alignment horizontal="right"/>
    </xf>
    <xf numFmtId="49" fontId="14" fillId="0" borderId="8" xfId="24" applyNumberFormat="1" applyFont="1" applyProtection="1">
      <alignment horizontal="center" vertical="center" wrapText="1"/>
    </xf>
    <xf numFmtId="10" fontId="17" fillId="5" borderId="8" xfId="0" applyNumberFormat="1" applyFont="1" applyFill="1" applyBorder="1" applyAlignment="1">
      <alignment horizontal="right"/>
    </xf>
    <xf numFmtId="0" fontId="19" fillId="0" borderId="25" xfId="36" applyNumberFormat="1" applyFont="1" applyProtection="1">
      <alignment horizontal="left" wrapText="1" indent="2"/>
      <protection locked="0"/>
    </xf>
    <xf numFmtId="49" fontId="19" fillId="0" borderId="8" xfId="38" applyNumberFormat="1" applyFont="1" applyProtection="1">
      <alignment horizontal="center"/>
      <protection locked="0"/>
    </xf>
    <xf numFmtId="4" fontId="19" fillId="0" borderId="8" xfId="29" applyNumberFormat="1" applyFont="1" applyProtection="1">
      <alignment horizontal="right"/>
      <protection locked="0"/>
    </xf>
    <xf numFmtId="10" fontId="19" fillId="6" borderId="8" xfId="0" applyNumberFormat="1" applyFont="1" applyFill="1" applyBorder="1" applyAlignment="1">
      <alignment horizontal="right"/>
    </xf>
    <xf numFmtId="4" fontId="20" fillId="0" borderId="8" xfId="8" applyNumberFormat="1" applyFont="1" applyBorder="1" applyAlignment="1" applyProtection="1">
      <alignment horizontal="right"/>
    </xf>
    <xf numFmtId="10" fontId="20" fillId="6" borderId="8" xfId="0" applyNumberFormat="1" applyFont="1" applyFill="1" applyBorder="1" applyAlignment="1">
      <alignment horizontal="right"/>
    </xf>
    <xf numFmtId="4" fontId="17" fillId="5" borderId="28" xfId="64" applyNumberFormat="1" applyFont="1" applyFill="1" applyBorder="1" applyProtection="1">
      <alignment horizontal="right"/>
    </xf>
    <xf numFmtId="4" fontId="14" fillId="0" borderId="28" xfId="64" applyNumberFormat="1" applyFont="1" applyBorder="1" applyProtection="1">
      <alignment horizontal="right"/>
    </xf>
    <xf numFmtId="0" fontId="13" fillId="0" borderId="52" xfId="0" applyFont="1" applyBorder="1" applyAlignment="1">
      <alignment horizontal="center" vertical="center" wrapText="1"/>
    </xf>
    <xf numFmtId="49" fontId="17" fillId="5" borderId="32" xfId="58" applyNumberFormat="1" applyFont="1" applyFill="1" applyBorder="1" applyAlignment="1" applyProtection="1">
      <alignment horizontal="center" vertical="center"/>
    </xf>
    <xf numFmtId="49" fontId="14" fillId="0" borderId="32" xfId="58" applyNumberFormat="1" applyFont="1" applyBorder="1" applyAlignment="1" applyProtection="1">
      <alignment horizontal="center" vertical="center"/>
    </xf>
    <xf numFmtId="49" fontId="14" fillId="0" borderId="58" xfId="58" applyNumberFormat="1" applyFont="1" applyBorder="1" applyAlignment="1" applyProtection="1">
      <alignment horizontal="center" vertical="center"/>
    </xf>
    <xf numFmtId="49" fontId="14" fillId="0" borderId="28" xfId="58" applyNumberFormat="1" applyFont="1" applyAlignment="1" applyProtection="1">
      <alignment horizontal="center" vertical="center"/>
    </xf>
    <xf numFmtId="165" fontId="15" fillId="4" borderId="38" xfId="0" applyNumberFormat="1" applyFont="1" applyFill="1" applyBorder="1" applyAlignment="1">
      <alignment horizontal="right" vertical="center"/>
    </xf>
    <xf numFmtId="165" fontId="13" fillId="0" borderId="24" xfId="0" applyNumberFormat="1" applyFont="1" applyBorder="1" applyAlignment="1">
      <alignment horizontal="center" vertical="center"/>
    </xf>
    <xf numFmtId="165" fontId="15" fillId="5" borderId="35" xfId="0" applyNumberFormat="1" applyFont="1" applyFill="1" applyBorder="1" applyAlignment="1">
      <alignment horizontal="right" vertical="center"/>
    </xf>
    <xf numFmtId="165" fontId="14" fillId="6" borderId="35" xfId="0" applyNumberFormat="1" applyFont="1" applyFill="1" applyBorder="1" applyAlignment="1">
      <alignment horizontal="right" vertical="center"/>
    </xf>
    <xf numFmtId="165" fontId="13" fillId="6" borderId="35" xfId="0" applyNumberFormat="1" applyFont="1" applyFill="1" applyBorder="1" applyAlignment="1">
      <alignment horizontal="right" vertical="center"/>
    </xf>
    <xf numFmtId="4" fontId="14" fillId="0" borderId="28" xfId="64" applyNumberFormat="1" applyFont="1" applyBorder="1" applyAlignment="1" applyProtection="1">
      <alignment horizontal="right" vertical="center"/>
    </xf>
    <xf numFmtId="4" fontId="17" fillId="4" borderId="28" xfId="64" applyNumberFormat="1" applyFont="1" applyFill="1" applyBorder="1" applyAlignment="1" applyProtection="1">
      <alignment horizontal="right" vertical="center"/>
    </xf>
    <xf numFmtId="4" fontId="17" fillId="5" borderId="28" xfId="64" applyNumberFormat="1" applyFont="1" applyFill="1" applyBorder="1" applyAlignment="1" applyProtection="1">
      <alignment horizontal="right" vertical="center"/>
    </xf>
    <xf numFmtId="0" fontId="14" fillId="0" borderId="34" xfId="62" applyNumberFormat="1" applyFont="1" applyBorder="1" applyAlignment="1" applyProtection="1">
      <alignment vertical="center"/>
    </xf>
    <xf numFmtId="4" fontId="14" fillId="0" borderId="37" xfId="168" applyNumberFormat="1" applyFont="1" applyBorder="1" applyAlignment="1" applyProtection="1">
      <alignment horizontal="right" vertical="center"/>
    </xf>
    <xf numFmtId="165" fontId="13" fillId="6" borderId="59" xfId="0" applyNumberFormat="1" applyFont="1" applyFill="1" applyBorder="1" applyAlignment="1">
      <alignment horizontal="right" vertical="center"/>
    </xf>
    <xf numFmtId="49" fontId="13" fillId="0" borderId="52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5" fontId="13" fillId="6" borderId="20" xfId="0" applyNumberFormat="1" applyFont="1" applyFill="1" applyBorder="1" applyAlignment="1">
      <alignment horizontal="right" vertical="center"/>
    </xf>
    <xf numFmtId="10" fontId="15" fillId="4" borderId="50" xfId="0" applyNumberFormat="1" applyFont="1" applyFill="1" applyBorder="1" applyAlignment="1">
      <alignment horizontal="right"/>
    </xf>
    <xf numFmtId="49" fontId="14" fillId="0" borderId="52" xfId="34" applyNumberFormat="1" applyFont="1" applyBorder="1" applyProtection="1">
      <alignment horizontal="center"/>
    </xf>
    <xf numFmtId="10" fontId="15" fillId="5" borderId="11" xfId="0" applyNumberFormat="1" applyFont="1" applyFill="1" applyBorder="1" applyAlignment="1">
      <alignment horizontal="right"/>
    </xf>
    <xf numFmtId="165" fontId="15" fillId="4" borderId="60" xfId="0" applyNumberFormat="1" applyFont="1" applyFill="1" applyBorder="1" applyAlignment="1">
      <alignment horizontal="right" vertical="center"/>
    </xf>
    <xf numFmtId="0" fontId="13" fillId="0" borderId="57" xfId="13" applyNumberFormat="1" applyFont="1" applyBorder="1" applyProtection="1">
      <protection locked="0"/>
    </xf>
    <xf numFmtId="0" fontId="13" fillId="0" borderId="61" xfId="13" applyNumberFormat="1" applyFont="1" applyBorder="1" applyProtection="1">
      <protection locked="0"/>
    </xf>
    <xf numFmtId="4" fontId="14" fillId="0" borderId="30" xfId="64" applyNumberFormat="1" applyFont="1" applyBorder="1" applyProtection="1">
      <alignment horizontal="right"/>
    </xf>
    <xf numFmtId="165" fontId="15" fillId="5" borderId="20" xfId="0" applyNumberFormat="1" applyFont="1" applyFill="1" applyBorder="1" applyAlignment="1">
      <alignment horizontal="right" vertical="center"/>
    </xf>
    <xf numFmtId="165" fontId="15" fillId="5" borderId="30" xfId="0" applyNumberFormat="1" applyFont="1" applyFill="1" applyBorder="1" applyAlignment="1">
      <alignment horizontal="right" vertical="center"/>
    </xf>
    <xf numFmtId="4" fontId="14" fillId="0" borderId="2" xfId="64" applyNumberFormat="1" applyFont="1" applyBorder="1" applyProtection="1">
      <alignment horizontal="right"/>
    </xf>
    <xf numFmtId="165" fontId="13" fillId="6" borderId="43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 applyProtection="1"/>
    <xf numFmtId="0" fontId="16" fillId="0" borderId="11" xfId="0" applyFont="1" applyBorder="1" applyAlignment="1" applyProtection="1">
      <alignment horizontal="right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F4" sqref="F4:G4"/>
    </sheetView>
  </sheetViews>
  <sheetFormatPr defaultRowHeight="12.75"/>
  <cols>
    <col min="1" max="1" width="47.140625" style="9" customWidth="1"/>
    <col min="2" max="2" width="23.5703125" style="9" customWidth="1"/>
    <col min="3" max="3" width="16.7109375" style="9" customWidth="1"/>
    <col min="4" max="4" width="16.140625" style="9" customWidth="1"/>
    <col min="5" max="5" width="10.28515625" style="9" customWidth="1"/>
    <col min="6" max="6" width="15.85546875" style="9" customWidth="1"/>
    <col min="7" max="7" width="10" style="9" customWidth="1"/>
    <col min="8" max="16384" width="9.140625" style="9"/>
  </cols>
  <sheetData>
    <row r="1" spans="1:7" s="87" customFormat="1" ht="17.100000000000001" customHeight="1">
      <c r="A1" s="86" t="s">
        <v>108</v>
      </c>
      <c r="B1" s="86"/>
      <c r="C1" s="86"/>
      <c r="D1" s="86"/>
      <c r="E1" s="86"/>
      <c r="F1" s="86"/>
      <c r="G1" s="86"/>
    </row>
    <row r="2" spans="1:7" s="87" customFormat="1" ht="8.25" customHeight="1">
      <c r="A2" s="86"/>
      <c r="B2" s="86"/>
      <c r="C2" s="86"/>
      <c r="D2" s="86"/>
      <c r="E2" s="86"/>
      <c r="F2" s="86"/>
      <c r="G2" s="86"/>
    </row>
    <row r="3" spans="1:7" s="87" customFormat="1" ht="22.5" customHeight="1">
      <c r="A3" s="88" t="s">
        <v>112</v>
      </c>
      <c r="B3" s="88"/>
      <c r="C3" s="88"/>
      <c r="D3" s="88"/>
      <c r="E3" s="88"/>
      <c r="F3" s="88"/>
      <c r="G3" s="88"/>
    </row>
    <row r="4" spans="1:7" s="5" customFormat="1" ht="22.5" customHeight="1">
      <c r="A4" s="2" t="s">
        <v>0</v>
      </c>
      <c r="B4" s="3"/>
      <c r="C4" s="4"/>
      <c r="D4" s="1"/>
      <c r="E4" s="1"/>
      <c r="F4" s="147" t="s">
        <v>158</v>
      </c>
      <c r="G4" s="147"/>
    </row>
    <row r="5" spans="1:7" s="5" customFormat="1" ht="38.25" customHeight="1">
      <c r="A5" s="97" t="s">
        <v>1</v>
      </c>
      <c r="B5" s="97" t="s">
        <v>2</v>
      </c>
      <c r="C5" s="92" t="s">
        <v>110</v>
      </c>
      <c r="D5" s="93" t="s">
        <v>111</v>
      </c>
      <c r="E5" s="99" t="s">
        <v>106</v>
      </c>
      <c r="F5" s="99" t="s">
        <v>113</v>
      </c>
      <c r="G5" s="99" t="s">
        <v>109</v>
      </c>
    </row>
    <row r="6" spans="1:7" s="5" customFormat="1">
      <c r="A6" s="98"/>
      <c r="B6" s="98"/>
      <c r="C6" s="94"/>
      <c r="D6" s="94"/>
      <c r="E6" s="99"/>
      <c r="F6" s="99"/>
      <c r="G6" s="99"/>
    </row>
    <row r="7" spans="1:7" s="5" customFormat="1" ht="13.5" thickBot="1">
      <c r="A7" s="105" t="s">
        <v>3</v>
      </c>
      <c r="B7" s="105" t="s">
        <v>4</v>
      </c>
      <c r="C7" s="95" t="s">
        <v>5</v>
      </c>
      <c r="D7" s="95" t="s">
        <v>6</v>
      </c>
      <c r="E7" s="95" t="s">
        <v>7</v>
      </c>
      <c r="F7" s="95" t="s">
        <v>8</v>
      </c>
      <c r="G7" s="95" t="s">
        <v>9</v>
      </c>
    </row>
    <row r="8" spans="1:7" ht="17.25" customHeight="1">
      <c r="A8" s="20" t="s">
        <v>10</v>
      </c>
      <c r="B8" s="100" t="s">
        <v>11</v>
      </c>
      <c r="C8" s="101">
        <v>2001191899.8</v>
      </c>
      <c r="D8" s="101">
        <v>724214421.98000002</v>
      </c>
      <c r="E8" s="102">
        <f>D8/C8</f>
        <v>0.36189154176187616</v>
      </c>
      <c r="F8" s="103">
        <v>851054247.34000003</v>
      </c>
      <c r="G8" s="16">
        <f>D8/F8</f>
        <v>0.8509615271218699</v>
      </c>
    </row>
    <row r="9" spans="1:7">
      <c r="A9" s="10" t="s">
        <v>12</v>
      </c>
      <c r="B9" s="11"/>
      <c r="C9" s="11"/>
      <c r="D9" s="11"/>
      <c r="E9" s="17"/>
      <c r="F9" s="89"/>
      <c r="G9" s="17"/>
    </row>
    <row r="10" spans="1:7">
      <c r="A10" s="23" t="s">
        <v>13</v>
      </c>
      <c r="B10" s="24" t="s">
        <v>14</v>
      </c>
      <c r="C10" s="25">
        <v>641093401.97000003</v>
      </c>
      <c r="D10" s="25">
        <v>332434598.99000001</v>
      </c>
      <c r="E10" s="18">
        <f>D10/C10</f>
        <v>0.51854316074454976</v>
      </c>
      <c r="F10" s="90">
        <f>F11+F12+F13+F14+F15+F16+F17+F18+F19</f>
        <v>280877249.79999995</v>
      </c>
      <c r="G10" s="18">
        <f>D10/F10</f>
        <v>1.1835582954002566</v>
      </c>
    </row>
    <row r="11" spans="1:7">
      <c r="A11" s="12" t="s">
        <v>15</v>
      </c>
      <c r="B11" s="13" t="s">
        <v>16</v>
      </c>
      <c r="C11" s="8">
        <v>436980000</v>
      </c>
      <c r="D11" s="8">
        <v>233105329.46000001</v>
      </c>
      <c r="E11" s="19">
        <f t="shared" ref="E11" si="0">D11/C11</f>
        <v>0.53344622055929336</v>
      </c>
      <c r="F11" s="91">
        <v>184064119.74000001</v>
      </c>
      <c r="G11" s="104">
        <f>D11/F11</f>
        <v>1.2664354671039266</v>
      </c>
    </row>
    <row r="12" spans="1:7" ht="38.25">
      <c r="A12" s="12" t="s">
        <v>17</v>
      </c>
      <c r="B12" s="13" t="s">
        <v>18</v>
      </c>
      <c r="C12" s="8">
        <v>9958600</v>
      </c>
      <c r="D12" s="8">
        <v>3947940.98</v>
      </c>
      <c r="E12" s="19">
        <f t="shared" ref="E12:E18" si="1">D12/C12</f>
        <v>0.39643534030887878</v>
      </c>
      <c r="F12" s="91">
        <v>3371522.8</v>
      </c>
      <c r="G12" s="104">
        <f t="shared" ref="G12:G18" si="2">D12/F12</f>
        <v>1.1709667156929802</v>
      </c>
    </row>
    <row r="13" spans="1:7">
      <c r="A13" s="12" t="s">
        <v>19</v>
      </c>
      <c r="B13" s="13" t="s">
        <v>20</v>
      </c>
      <c r="C13" s="8">
        <v>111320000</v>
      </c>
      <c r="D13" s="8">
        <v>52885766.619999997</v>
      </c>
      <c r="E13" s="19">
        <f t="shared" si="1"/>
        <v>0.47507875152712897</v>
      </c>
      <c r="F13" s="91">
        <v>56276529.850000001</v>
      </c>
      <c r="G13" s="104">
        <f t="shared" si="2"/>
        <v>0.9397481820745206</v>
      </c>
    </row>
    <row r="14" spans="1:7">
      <c r="A14" s="12" t="s">
        <v>21</v>
      </c>
      <c r="B14" s="13" t="s">
        <v>22</v>
      </c>
      <c r="C14" s="8">
        <v>10303000</v>
      </c>
      <c r="D14" s="8">
        <v>4817283.6100000003</v>
      </c>
      <c r="E14" s="19">
        <f t="shared" si="1"/>
        <v>0.46756125497427936</v>
      </c>
      <c r="F14" s="91">
        <v>4678083.58</v>
      </c>
      <c r="G14" s="104">
        <f t="shared" si="2"/>
        <v>1.0297557808917985</v>
      </c>
    </row>
    <row r="15" spans="1:7" ht="39" customHeight="1">
      <c r="A15" s="12" t="s">
        <v>23</v>
      </c>
      <c r="B15" s="13" t="s">
        <v>24</v>
      </c>
      <c r="C15" s="8">
        <v>44487000</v>
      </c>
      <c r="D15" s="8">
        <v>17919781.260000002</v>
      </c>
      <c r="E15" s="19">
        <f t="shared" si="1"/>
        <v>0.40280938836064473</v>
      </c>
      <c r="F15" s="91">
        <v>21120240.52</v>
      </c>
      <c r="G15" s="104">
        <f t="shared" si="2"/>
        <v>0.84846482894125685</v>
      </c>
    </row>
    <row r="16" spans="1:7" ht="25.5">
      <c r="A16" s="12" t="s">
        <v>25</v>
      </c>
      <c r="B16" s="13" t="s">
        <v>26</v>
      </c>
      <c r="C16" s="8">
        <v>8071000</v>
      </c>
      <c r="D16" s="8">
        <v>5149284.08</v>
      </c>
      <c r="E16" s="19">
        <f t="shared" si="1"/>
        <v>0.63799827530665343</v>
      </c>
      <c r="F16" s="91">
        <v>3944714.71</v>
      </c>
      <c r="G16" s="104">
        <f t="shared" si="2"/>
        <v>1.3053628610825445</v>
      </c>
    </row>
    <row r="17" spans="1:7" ht="27.75" customHeight="1">
      <c r="A17" s="12" t="s">
        <v>27</v>
      </c>
      <c r="B17" s="13" t="s">
        <v>28</v>
      </c>
      <c r="C17" s="8">
        <v>7865801.9699999997</v>
      </c>
      <c r="D17" s="8">
        <v>7004925.54</v>
      </c>
      <c r="E17" s="19">
        <f t="shared" si="1"/>
        <v>0.8905545253639281</v>
      </c>
      <c r="F17" s="91">
        <v>437837.78</v>
      </c>
      <c r="G17" s="104">
        <f t="shared" si="2"/>
        <v>15.998906124546858</v>
      </c>
    </row>
    <row r="18" spans="1:7" ht="25.5">
      <c r="A18" s="12" t="s">
        <v>29</v>
      </c>
      <c r="B18" s="13" t="s">
        <v>30</v>
      </c>
      <c r="C18" s="8">
        <v>6450000</v>
      </c>
      <c r="D18" s="8">
        <v>1481822.9</v>
      </c>
      <c r="E18" s="19">
        <f t="shared" si="1"/>
        <v>0.22973998449612401</v>
      </c>
      <c r="F18" s="91">
        <v>2498665.19</v>
      </c>
      <c r="G18" s="104">
        <f t="shared" si="2"/>
        <v>0.59304580138645946</v>
      </c>
    </row>
    <row r="19" spans="1:7" ht="17.25" customHeight="1">
      <c r="A19" s="12" t="s">
        <v>31</v>
      </c>
      <c r="B19" s="13" t="s">
        <v>32</v>
      </c>
      <c r="C19" s="8">
        <v>5658000</v>
      </c>
      <c r="D19" s="8">
        <v>6122464.54</v>
      </c>
      <c r="E19" s="19">
        <f t="shared" ref="E19:E24" si="3">D19/C19</f>
        <v>1.0820898798161895</v>
      </c>
      <c r="F19" s="91">
        <v>4485535.63</v>
      </c>
      <c r="G19" s="104">
        <f t="shared" ref="G19:G23" si="4">D19/F19</f>
        <v>1.3649349921672564</v>
      </c>
    </row>
    <row r="20" spans="1:7" ht="18" customHeight="1">
      <c r="A20" s="23" t="s">
        <v>33</v>
      </c>
      <c r="B20" s="24" t="s">
        <v>34</v>
      </c>
      <c r="C20" s="25">
        <v>1360098497.8299999</v>
      </c>
      <c r="D20" s="25">
        <v>391779822.99000001</v>
      </c>
      <c r="E20" s="18">
        <f t="shared" si="3"/>
        <v>0.28805253708836093</v>
      </c>
      <c r="F20" s="90">
        <f>F21+F26+F27</f>
        <v>570176997.54000008</v>
      </c>
      <c r="G20" s="106">
        <f>D20/F20</f>
        <v>0.68711965701933664</v>
      </c>
    </row>
    <row r="21" spans="1:7" ht="38.25">
      <c r="A21" s="12" t="s">
        <v>35</v>
      </c>
      <c r="B21" s="13" t="s">
        <v>36</v>
      </c>
      <c r="C21" s="8">
        <v>1375648874.5599999</v>
      </c>
      <c r="D21" s="8">
        <v>567982635.40999997</v>
      </c>
      <c r="E21" s="19">
        <f t="shared" si="3"/>
        <v>0.41288343698290647</v>
      </c>
      <c r="F21" s="91">
        <v>687735726.09000003</v>
      </c>
      <c r="G21" s="104">
        <f t="shared" si="4"/>
        <v>0.82587338982542746</v>
      </c>
    </row>
    <row r="22" spans="1:7" ht="24">
      <c r="A22" s="107" t="s">
        <v>37</v>
      </c>
      <c r="B22" s="108" t="s">
        <v>38</v>
      </c>
      <c r="C22" s="109">
        <v>147607400</v>
      </c>
      <c r="D22" s="109">
        <v>71115896</v>
      </c>
      <c r="E22" s="110">
        <f t="shared" si="3"/>
        <v>0.48179085872388511</v>
      </c>
      <c r="F22" s="111">
        <v>114082542</v>
      </c>
      <c r="G22" s="112">
        <f t="shared" si="4"/>
        <v>0.6233722947723237</v>
      </c>
    </row>
    <row r="23" spans="1:7" ht="24.75" customHeight="1">
      <c r="A23" s="107" t="s">
        <v>39</v>
      </c>
      <c r="B23" s="108" t="s">
        <v>40</v>
      </c>
      <c r="C23" s="109">
        <v>417687340.56</v>
      </c>
      <c r="D23" s="109">
        <v>43463607.799999997</v>
      </c>
      <c r="E23" s="110">
        <f t="shared" si="3"/>
        <v>0.10405775703359277</v>
      </c>
      <c r="F23" s="111">
        <v>132451373.28</v>
      </c>
      <c r="G23" s="112">
        <f t="shared" si="4"/>
        <v>0.32814765693760423</v>
      </c>
    </row>
    <row r="24" spans="1:7" ht="24">
      <c r="A24" s="107" t="s">
        <v>41</v>
      </c>
      <c r="B24" s="108" t="s">
        <v>42</v>
      </c>
      <c r="C24" s="109">
        <v>788466892</v>
      </c>
      <c r="D24" s="109">
        <v>433496169.30000001</v>
      </c>
      <c r="E24" s="110">
        <f t="shared" si="3"/>
        <v>0.54979628656367219</v>
      </c>
      <c r="F24" s="111">
        <v>429650992.81</v>
      </c>
      <c r="G24" s="112">
        <f t="shared" ref="G24:G27" si="5">D24/F24</f>
        <v>1.0089495347487778</v>
      </c>
    </row>
    <row r="25" spans="1:7">
      <c r="A25" s="107" t="s">
        <v>43</v>
      </c>
      <c r="B25" s="108" t="s">
        <v>44</v>
      </c>
      <c r="C25" s="109">
        <v>21887242</v>
      </c>
      <c r="D25" s="109">
        <v>19906962.309999999</v>
      </c>
      <c r="E25" s="110">
        <f t="shared" ref="E25:E27" si="6">D25/C25</f>
        <v>0.90952356217379959</v>
      </c>
      <c r="F25" s="111">
        <v>11550818</v>
      </c>
      <c r="G25" s="112">
        <f t="shared" si="5"/>
        <v>1.7234244630986306</v>
      </c>
    </row>
    <row r="26" spans="1:7">
      <c r="A26" s="12" t="s">
        <v>45</v>
      </c>
      <c r="B26" s="13" t="s">
        <v>46</v>
      </c>
      <c r="C26" s="8">
        <v>822000</v>
      </c>
      <c r="D26" s="8">
        <v>822000</v>
      </c>
      <c r="E26" s="19">
        <f t="shared" si="6"/>
        <v>1</v>
      </c>
      <c r="F26" s="91">
        <v>9990000</v>
      </c>
      <c r="G26" s="104">
        <f t="shared" si="5"/>
        <v>8.2282282282282279E-2</v>
      </c>
    </row>
    <row r="27" spans="1:7" ht="51">
      <c r="A27" s="12" t="s">
        <v>47</v>
      </c>
      <c r="B27" s="13" t="s">
        <v>48</v>
      </c>
      <c r="C27" s="8">
        <v>-16372376.73</v>
      </c>
      <c r="D27" s="8">
        <v>-177024812.41999999</v>
      </c>
      <c r="E27" s="19">
        <f t="shared" si="6"/>
        <v>10.812407712047559</v>
      </c>
      <c r="F27" s="91">
        <v>-127548728.55</v>
      </c>
      <c r="G27" s="104">
        <f t="shared" si="5"/>
        <v>1.3878994673835969</v>
      </c>
    </row>
  </sheetData>
  <mergeCells count="10">
    <mergeCell ref="G5:G6"/>
    <mergeCell ref="C5:C6"/>
    <mergeCell ref="D5:D6"/>
    <mergeCell ref="E5:E6"/>
    <mergeCell ref="F5:F6"/>
    <mergeCell ref="B5:B6"/>
    <mergeCell ref="A5:A6"/>
    <mergeCell ref="A3:G3"/>
    <mergeCell ref="A1:G2"/>
    <mergeCell ref="F4:G4"/>
  </mergeCells>
  <pageMargins left="0.59055118110236227" right="0" top="0" bottom="0" header="0" footer="0"/>
  <pageSetup paperSize="9" scale="99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F3" sqref="F3:G3"/>
    </sheetView>
  </sheetViews>
  <sheetFormatPr defaultRowHeight="12.75"/>
  <cols>
    <col min="1" max="1" width="56.28515625" style="37" customWidth="1"/>
    <col min="2" max="2" width="8.85546875" style="37" customWidth="1"/>
    <col min="3" max="3" width="17.28515625" style="37" customWidth="1"/>
    <col min="4" max="4" width="15.85546875" style="37" customWidth="1"/>
    <col min="5" max="5" width="8.85546875" style="37" customWidth="1"/>
    <col min="6" max="6" width="15.5703125" style="37" customWidth="1"/>
    <col min="7" max="7" width="11.140625" style="37" customWidth="1"/>
    <col min="8" max="16384" width="9.140625" style="37"/>
  </cols>
  <sheetData>
    <row r="1" spans="1:7">
      <c r="A1" s="34"/>
      <c r="B1" s="35"/>
      <c r="C1" s="35"/>
      <c r="D1" s="36"/>
      <c r="E1" s="36"/>
    </row>
    <row r="2" spans="1:7">
      <c r="A2" s="38" t="s">
        <v>49</v>
      </c>
      <c r="B2" s="38"/>
      <c r="C2" s="39"/>
      <c r="D2" s="36"/>
      <c r="E2" s="36"/>
    </row>
    <row r="3" spans="1:7">
      <c r="A3" s="40"/>
      <c r="B3" s="40"/>
      <c r="C3" s="41"/>
      <c r="D3" s="42"/>
      <c r="E3" s="42"/>
      <c r="F3" s="147" t="s">
        <v>158</v>
      </c>
      <c r="G3" s="147"/>
    </row>
    <row r="4" spans="1:7" ht="12.75" customHeight="1">
      <c r="A4" s="97" t="s">
        <v>1</v>
      </c>
      <c r="B4" s="115" t="s">
        <v>107</v>
      </c>
      <c r="C4" s="92" t="s">
        <v>110</v>
      </c>
      <c r="D4" s="93" t="s">
        <v>111</v>
      </c>
      <c r="E4" s="92" t="s">
        <v>106</v>
      </c>
      <c r="F4" s="93" t="s">
        <v>113</v>
      </c>
      <c r="G4" s="92" t="s">
        <v>109</v>
      </c>
    </row>
    <row r="5" spans="1:7" ht="39.75" customHeight="1">
      <c r="A5" s="98"/>
      <c r="B5" s="96"/>
      <c r="C5" s="94"/>
      <c r="D5" s="94"/>
      <c r="E5" s="94"/>
      <c r="F5" s="94"/>
      <c r="G5" s="94"/>
    </row>
    <row r="6" spans="1:7" ht="13.5" thickBot="1">
      <c r="A6" s="43" t="s">
        <v>3</v>
      </c>
      <c r="B6" s="44" t="s">
        <v>4</v>
      </c>
      <c r="C6" s="95" t="s">
        <v>5</v>
      </c>
      <c r="D6" s="95" t="s">
        <v>6</v>
      </c>
      <c r="E6" s="95" t="s">
        <v>7</v>
      </c>
      <c r="F6" s="95" t="s">
        <v>8</v>
      </c>
      <c r="G6" s="95" t="s">
        <v>9</v>
      </c>
    </row>
    <row r="7" spans="1:7">
      <c r="A7" s="61" t="s">
        <v>50</v>
      </c>
      <c r="B7" s="62" t="s">
        <v>11</v>
      </c>
      <c r="C7" s="63">
        <v>2433412909.9099998</v>
      </c>
      <c r="D7" s="63">
        <v>848501523.69000006</v>
      </c>
      <c r="E7" s="67">
        <f>D7/C7</f>
        <v>0.34868785327574431</v>
      </c>
      <c r="F7" s="126">
        <v>1030183924.29</v>
      </c>
      <c r="G7" s="120">
        <f>D7/F7</f>
        <v>0.82364081178492965</v>
      </c>
    </row>
    <row r="8" spans="1:7">
      <c r="A8" s="46" t="s">
        <v>12</v>
      </c>
      <c r="B8" s="47"/>
      <c r="C8" s="47"/>
      <c r="D8" s="47"/>
      <c r="E8" s="47"/>
      <c r="F8" s="47"/>
      <c r="G8" s="121"/>
    </row>
    <row r="9" spans="1:7">
      <c r="A9" s="64" t="s">
        <v>51</v>
      </c>
      <c r="B9" s="65" t="s">
        <v>114</v>
      </c>
      <c r="C9" s="66">
        <v>184251917.46000001</v>
      </c>
      <c r="D9" s="66">
        <v>79612517.140000001</v>
      </c>
      <c r="E9" s="68">
        <f>D9/C9</f>
        <v>0.43208514862421121</v>
      </c>
      <c r="F9" s="127">
        <v>100768196.06</v>
      </c>
      <c r="G9" s="122">
        <f>D9/F9</f>
        <v>0.79005599239463054</v>
      </c>
    </row>
    <row r="10" spans="1:7" ht="38.25">
      <c r="A10" s="48" t="s">
        <v>52</v>
      </c>
      <c r="B10" s="49" t="s">
        <v>115</v>
      </c>
      <c r="C10" s="45">
        <v>600000</v>
      </c>
      <c r="D10" s="45">
        <v>292707.20000000001</v>
      </c>
      <c r="E10" s="69">
        <f t="shared" ref="E10" si="0">D10/C10</f>
        <v>0.48784533333333335</v>
      </c>
      <c r="F10" s="125">
        <v>104959</v>
      </c>
      <c r="G10" s="123">
        <f>D10/F10</f>
        <v>2.7887765698987224</v>
      </c>
    </row>
    <row r="11" spans="1:7" ht="38.25">
      <c r="A11" s="48" t="s">
        <v>53</v>
      </c>
      <c r="B11" s="49" t="s">
        <v>116</v>
      </c>
      <c r="C11" s="45">
        <v>92331572</v>
      </c>
      <c r="D11" s="45">
        <v>38604616.43</v>
      </c>
      <c r="E11" s="69">
        <f t="shared" ref="E11:E15" si="1">D11/C11</f>
        <v>0.41810851471260557</v>
      </c>
      <c r="F11" s="125">
        <v>43156847.32</v>
      </c>
      <c r="G11" s="124">
        <f t="shared" ref="G11:G51" si="2">D11/F11</f>
        <v>0.89451891941396799</v>
      </c>
    </row>
    <row r="12" spans="1:7" ht="38.25">
      <c r="A12" s="48" t="s">
        <v>54</v>
      </c>
      <c r="B12" s="49" t="s">
        <v>117</v>
      </c>
      <c r="C12" s="45">
        <v>22632419</v>
      </c>
      <c r="D12" s="45">
        <v>9007660.6099999994</v>
      </c>
      <c r="E12" s="69">
        <f t="shared" si="1"/>
        <v>0.3979981375388994</v>
      </c>
      <c r="F12" s="125">
        <v>9079851.4700000007</v>
      </c>
      <c r="G12" s="124">
        <f t="shared" si="2"/>
        <v>0.99204933470128653</v>
      </c>
    </row>
    <row r="13" spans="1:7">
      <c r="A13" s="48" t="s">
        <v>55</v>
      </c>
      <c r="B13" s="49" t="s">
        <v>118</v>
      </c>
      <c r="C13" s="45">
        <v>16836447.859999999</v>
      </c>
      <c r="D13" s="45">
        <v>0</v>
      </c>
      <c r="E13" s="69">
        <f t="shared" si="1"/>
        <v>0</v>
      </c>
      <c r="F13" s="125">
        <v>0</v>
      </c>
      <c r="G13" s="124">
        <v>0</v>
      </c>
    </row>
    <row r="14" spans="1:7">
      <c r="A14" s="48" t="s">
        <v>56</v>
      </c>
      <c r="B14" s="49" t="s">
        <v>119</v>
      </c>
      <c r="C14" s="45">
        <v>51851478.600000001</v>
      </c>
      <c r="D14" s="45">
        <v>31707532.899999999</v>
      </c>
      <c r="E14" s="69">
        <f t="shared" si="1"/>
        <v>0.61150682210246554</v>
      </c>
      <c r="F14" s="125">
        <v>48426538.270000003</v>
      </c>
      <c r="G14" s="124">
        <f t="shared" si="2"/>
        <v>0.65475530634083456</v>
      </c>
    </row>
    <row r="15" spans="1:7">
      <c r="A15" s="64" t="s">
        <v>57</v>
      </c>
      <c r="B15" s="116" t="s">
        <v>120</v>
      </c>
      <c r="C15" s="66">
        <v>1154420</v>
      </c>
      <c r="D15" s="66">
        <v>577210</v>
      </c>
      <c r="E15" s="68">
        <f t="shared" si="1"/>
        <v>0.5</v>
      </c>
      <c r="F15" s="127">
        <v>579155</v>
      </c>
      <c r="G15" s="122">
        <f t="shared" si="2"/>
        <v>0.99664165896866985</v>
      </c>
    </row>
    <row r="16" spans="1:7">
      <c r="A16" s="48" t="s">
        <v>58</v>
      </c>
      <c r="B16" s="117" t="s">
        <v>121</v>
      </c>
      <c r="C16" s="45">
        <v>1154420</v>
      </c>
      <c r="D16" s="45">
        <v>577210</v>
      </c>
      <c r="E16" s="69">
        <f t="shared" ref="E16:E27" si="3">D16/C16</f>
        <v>0.5</v>
      </c>
      <c r="F16" s="125">
        <v>579155</v>
      </c>
      <c r="G16" s="124">
        <f t="shared" si="2"/>
        <v>0.99664165896866985</v>
      </c>
    </row>
    <row r="17" spans="1:7" ht="25.5">
      <c r="A17" s="64" t="s">
        <v>59</v>
      </c>
      <c r="B17" s="116" t="s">
        <v>122</v>
      </c>
      <c r="C17" s="66">
        <v>14246974</v>
      </c>
      <c r="D17" s="66">
        <v>5240922.87</v>
      </c>
      <c r="E17" s="68">
        <f t="shared" si="3"/>
        <v>0.36786217690858425</v>
      </c>
      <c r="F17" s="127">
        <v>5580874.6900000004</v>
      </c>
      <c r="G17" s="122">
        <f t="shared" si="2"/>
        <v>0.93908628326503418</v>
      </c>
    </row>
    <row r="18" spans="1:7">
      <c r="A18" s="48" t="s">
        <v>60</v>
      </c>
      <c r="B18" s="117" t="s">
        <v>123</v>
      </c>
      <c r="C18" s="45">
        <v>401400</v>
      </c>
      <c r="D18" s="45">
        <v>4000</v>
      </c>
      <c r="E18" s="69">
        <f t="shared" si="3"/>
        <v>9.9651220727453912E-3</v>
      </c>
      <c r="F18" s="125">
        <v>452455.86</v>
      </c>
      <c r="G18" s="124">
        <f t="shared" si="2"/>
        <v>8.8406413832279682E-3</v>
      </c>
    </row>
    <row r="19" spans="1:7" ht="25.5">
      <c r="A19" s="48" t="s">
        <v>61</v>
      </c>
      <c r="B19" s="117" t="s">
        <v>124</v>
      </c>
      <c r="C19" s="45">
        <v>12900574</v>
      </c>
      <c r="D19" s="45">
        <v>5162582.87</v>
      </c>
      <c r="E19" s="69">
        <f t="shared" si="3"/>
        <v>0.40018241591420661</v>
      </c>
      <c r="F19" s="125">
        <v>5128418.83</v>
      </c>
      <c r="G19" s="124">
        <f t="shared" si="2"/>
        <v>1.0066617101942121</v>
      </c>
    </row>
    <row r="20" spans="1:7" ht="25.5">
      <c r="A20" s="48" t="s">
        <v>62</v>
      </c>
      <c r="B20" s="117" t="s">
        <v>125</v>
      </c>
      <c r="C20" s="45">
        <v>945000</v>
      </c>
      <c r="D20" s="45">
        <v>74340</v>
      </c>
      <c r="E20" s="69">
        <f t="shared" si="3"/>
        <v>7.8666666666666663E-2</v>
      </c>
      <c r="F20" s="125">
        <v>0</v>
      </c>
      <c r="G20" s="124">
        <v>0</v>
      </c>
    </row>
    <row r="21" spans="1:7">
      <c r="A21" s="64" t="s">
        <v>63</v>
      </c>
      <c r="B21" s="116" t="s">
        <v>126</v>
      </c>
      <c r="C21" s="66">
        <v>68344515.379999995</v>
      </c>
      <c r="D21" s="66">
        <v>10129462.5</v>
      </c>
      <c r="E21" s="68">
        <f t="shared" si="3"/>
        <v>0.14821178325253348</v>
      </c>
      <c r="F21" s="127">
        <v>10425507.5</v>
      </c>
      <c r="G21" s="122">
        <f t="shared" si="2"/>
        <v>0.97160378043946538</v>
      </c>
    </row>
    <row r="22" spans="1:7">
      <c r="A22" s="48" t="s">
        <v>64</v>
      </c>
      <c r="B22" s="117" t="s">
        <v>127</v>
      </c>
      <c r="C22" s="45">
        <v>700000</v>
      </c>
      <c r="D22" s="45">
        <v>560000</v>
      </c>
      <c r="E22" s="69">
        <f t="shared" si="3"/>
        <v>0.8</v>
      </c>
      <c r="F22" s="125">
        <v>410859</v>
      </c>
      <c r="G22" s="124">
        <f t="shared" si="2"/>
        <v>1.3629980114832583</v>
      </c>
    </row>
    <row r="23" spans="1:7">
      <c r="A23" s="48" t="s">
        <v>65</v>
      </c>
      <c r="B23" s="117" t="s">
        <v>128</v>
      </c>
      <c r="C23" s="45">
        <v>2426900</v>
      </c>
      <c r="D23" s="45">
        <v>668477.74</v>
      </c>
      <c r="E23" s="69">
        <f t="shared" si="3"/>
        <v>0.27544511104701469</v>
      </c>
      <c r="F23" s="125">
        <v>553.4</v>
      </c>
      <c r="G23" s="124">
        <f t="shared" si="2"/>
        <v>1207.9467654499458</v>
      </c>
    </row>
    <row r="24" spans="1:7">
      <c r="A24" s="48" t="s">
        <v>66</v>
      </c>
      <c r="B24" s="117" t="s">
        <v>129</v>
      </c>
      <c r="C24" s="45">
        <v>54436947.380000003</v>
      </c>
      <c r="D24" s="45">
        <v>5404121.8600000003</v>
      </c>
      <c r="E24" s="69">
        <f t="shared" si="3"/>
        <v>9.9273051118686742E-2</v>
      </c>
      <c r="F24" s="125">
        <v>7175543.6100000003</v>
      </c>
      <c r="G24" s="124">
        <f t="shared" si="2"/>
        <v>0.75313065514209876</v>
      </c>
    </row>
    <row r="25" spans="1:7">
      <c r="A25" s="48" t="s">
        <v>67</v>
      </c>
      <c r="B25" s="117" t="s">
        <v>130</v>
      </c>
      <c r="C25" s="45">
        <v>10780668</v>
      </c>
      <c r="D25" s="45">
        <v>3496862.9</v>
      </c>
      <c r="E25" s="69">
        <f t="shared" si="3"/>
        <v>0.32436421379454405</v>
      </c>
      <c r="F25" s="125">
        <v>2838551.49</v>
      </c>
      <c r="G25" s="124">
        <f t="shared" si="2"/>
        <v>1.2319180794567866</v>
      </c>
    </row>
    <row r="26" spans="1:7">
      <c r="A26" s="64" t="s">
        <v>68</v>
      </c>
      <c r="B26" s="116" t="s">
        <v>131</v>
      </c>
      <c r="C26" s="66">
        <v>839243547.50999999</v>
      </c>
      <c r="D26" s="66">
        <v>79174441.409999996</v>
      </c>
      <c r="E26" s="68">
        <f t="shared" si="3"/>
        <v>9.4340244431913967E-2</v>
      </c>
      <c r="F26" s="127">
        <v>204435066.99000001</v>
      </c>
      <c r="G26" s="122">
        <f t="shared" si="2"/>
        <v>0.38728405344408373</v>
      </c>
    </row>
    <row r="27" spans="1:7">
      <c r="A27" s="48" t="s">
        <v>69</v>
      </c>
      <c r="B27" s="117" t="s">
        <v>132</v>
      </c>
      <c r="C27" s="45">
        <v>760611168.45000005</v>
      </c>
      <c r="D27" s="45">
        <v>59989915.700000003</v>
      </c>
      <c r="E27" s="69">
        <f t="shared" si="3"/>
        <v>7.887067425298204E-2</v>
      </c>
      <c r="F27" s="125">
        <v>168740094.40000001</v>
      </c>
      <c r="G27" s="124">
        <f t="shared" si="2"/>
        <v>0.35551666551633743</v>
      </c>
    </row>
    <row r="28" spans="1:7">
      <c r="A28" s="48" t="s">
        <v>70</v>
      </c>
      <c r="B28" s="117" t="s">
        <v>133</v>
      </c>
      <c r="C28" s="45">
        <v>62500769.060000002</v>
      </c>
      <c r="D28" s="45">
        <v>14624240.43</v>
      </c>
      <c r="E28" s="69">
        <f t="shared" ref="E28:E34" si="4">D28/C28</f>
        <v>0.23398496770433178</v>
      </c>
      <c r="F28" s="125">
        <v>27671949.620000001</v>
      </c>
      <c r="G28" s="124">
        <f t="shared" si="2"/>
        <v>0.5284860890116061</v>
      </c>
    </row>
    <row r="29" spans="1:7">
      <c r="A29" s="48" t="s">
        <v>71</v>
      </c>
      <c r="B29" s="117" t="s">
        <v>134</v>
      </c>
      <c r="C29" s="45">
        <v>6085236</v>
      </c>
      <c r="D29" s="45">
        <v>0</v>
      </c>
      <c r="E29" s="69">
        <f t="shared" si="4"/>
        <v>0</v>
      </c>
      <c r="F29" s="125">
        <v>785838.07</v>
      </c>
      <c r="G29" s="124">
        <f t="shared" si="2"/>
        <v>0</v>
      </c>
    </row>
    <row r="30" spans="1:7" ht="25.5">
      <c r="A30" s="48" t="s">
        <v>72</v>
      </c>
      <c r="B30" s="117" t="s">
        <v>135</v>
      </c>
      <c r="C30" s="45">
        <v>10046374</v>
      </c>
      <c r="D30" s="45">
        <v>4560285.28</v>
      </c>
      <c r="E30" s="69">
        <f t="shared" si="4"/>
        <v>0.45392350314650842</v>
      </c>
      <c r="F30" s="125">
        <v>7237184.9000000004</v>
      </c>
      <c r="G30" s="124">
        <f t="shared" si="2"/>
        <v>0.63011866395730753</v>
      </c>
    </row>
    <row r="31" spans="1:7">
      <c r="A31" s="64" t="s">
        <v>73</v>
      </c>
      <c r="B31" s="116" t="s">
        <v>136</v>
      </c>
      <c r="C31" s="66">
        <v>1098759442</v>
      </c>
      <c r="D31" s="66">
        <v>577629195.92999995</v>
      </c>
      <c r="E31" s="68">
        <f t="shared" si="4"/>
        <v>0.52571033644869458</v>
      </c>
      <c r="F31" s="127">
        <v>609207469.08000004</v>
      </c>
      <c r="G31" s="122">
        <f t="shared" si="2"/>
        <v>0.94816499345011596</v>
      </c>
    </row>
    <row r="32" spans="1:7">
      <c r="A32" s="48" t="s">
        <v>74</v>
      </c>
      <c r="B32" s="117" t="s">
        <v>137</v>
      </c>
      <c r="C32" s="45">
        <v>377493087</v>
      </c>
      <c r="D32" s="45">
        <v>186276746.59</v>
      </c>
      <c r="E32" s="69">
        <f t="shared" si="4"/>
        <v>0.49345737181671889</v>
      </c>
      <c r="F32" s="125">
        <v>204019288.30000001</v>
      </c>
      <c r="G32" s="124">
        <f t="shared" si="2"/>
        <v>0.91303497890890351</v>
      </c>
    </row>
    <row r="33" spans="1:7">
      <c r="A33" s="48" t="s">
        <v>75</v>
      </c>
      <c r="B33" s="117" t="s">
        <v>138</v>
      </c>
      <c r="C33" s="45">
        <v>655274055</v>
      </c>
      <c r="D33" s="45">
        <v>360403809.38999999</v>
      </c>
      <c r="E33" s="69">
        <f t="shared" si="4"/>
        <v>0.55000469901101146</v>
      </c>
      <c r="F33" s="125">
        <v>374037206.18000001</v>
      </c>
      <c r="G33" s="124">
        <f t="shared" si="2"/>
        <v>0.96355069344775512</v>
      </c>
    </row>
    <row r="34" spans="1:7">
      <c r="A34" s="48" t="s">
        <v>76</v>
      </c>
      <c r="B34" s="117" t="s">
        <v>139</v>
      </c>
      <c r="C34" s="45">
        <v>7323800</v>
      </c>
      <c r="D34" s="45">
        <v>5146466.92</v>
      </c>
      <c r="E34" s="69">
        <f t="shared" si="4"/>
        <v>0.70270445943362736</v>
      </c>
      <c r="F34" s="125">
        <v>4631054.28</v>
      </c>
      <c r="G34" s="124">
        <f t="shared" si="2"/>
        <v>1.111294882080285</v>
      </c>
    </row>
    <row r="35" spans="1:7">
      <c r="A35" s="48" t="s">
        <v>77</v>
      </c>
      <c r="B35" s="117" t="s">
        <v>140</v>
      </c>
      <c r="C35" s="45">
        <v>58668500</v>
      </c>
      <c r="D35" s="45">
        <v>25802173.030000001</v>
      </c>
      <c r="E35" s="69">
        <f t="shared" ref="E35:E41" si="5">D35/C35</f>
        <v>0.43979602393107037</v>
      </c>
      <c r="F35" s="125">
        <v>26519920.32</v>
      </c>
      <c r="G35" s="124">
        <f t="shared" si="2"/>
        <v>0.97293554123317971</v>
      </c>
    </row>
    <row r="36" spans="1:7">
      <c r="A36" s="64" t="s">
        <v>78</v>
      </c>
      <c r="B36" s="116" t="s">
        <v>141</v>
      </c>
      <c r="C36" s="66">
        <v>99765895.659999996</v>
      </c>
      <c r="D36" s="66">
        <v>48492159.119999997</v>
      </c>
      <c r="E36" s="68">
        <f t="shared" si="5"/>
        <v>0.48605947753188344</v>
      </c>
      <c r="F36" s="127">
        <v>46152253.590000004</v>
      </c>
      <c r="G36" s="122">
        <f t="shared" si="2"/>
        <v>1.050699702571122</v>
      </c>
    </row>
    <row r="37" spans="1:7">
      <c r="A37" s="48" t="s">
        <v>79</v>
      </c>
      <c r="B37" s="117" t="s">
        <v>142</v>
      </c>
      <c r="C37" s="45">
        <v>69308437.620000005</v>
      </c>
      <c r="D37" s="45">
        <v>34180050</v>
      </c>
      <c r="E37" s="69">
        <f t="shared" si="5"/>
        <v>0.49315857020757348</v>
      </c>
      <c r="F37" s="125">
        <v>32598156.68</v>
      </c>
      <c r="G37" s="124">
        <f t="shared" si="2"/>
        <v>1.0485270788630372</v>
      </c>
    </row>
    <row r="38" spans="1:7">
      <c r="A38" s="48" t="s">
        <v>80</v>
      </c>
      <c r="B38" s="117" t="s">
        <v>143</v>
      </c>
      <c r="C38" s="45">
        <v>30457458.039999999</v>
      </c>
      <c r="D38" s="45">
        <v>14312109.119999999</v>
      </c>
      <c r="E38" s="69">
        <f t="shared" si="5"/>
        <v>0.46990491134236489</v>
      </c>
      <c r="F38" s="125">
        <v>13554096.91</v>
      </c>
      <c r="G38" s="124">
        <f t="shared" si="2"/>
        <v>1.0559249513289779</v>
      </c>
    </row>
    <row r="39" spans="1:7">
      <c r="A39" s="64" t="s">
        <v>81</v>
      </c>
      <c r="B39" s="116" t="s">
        <v>144</v>
      </c>
      <c r="C39" s="66">
        <v>75995197.900000006</v>
      </c>
      <c r="D39" s="66">
        <v>22823695.710000001</v>
      </c>
      <c r="E39" s="68">
        <f t="shared" si="5"/>
        <v>0.30033076221517413</v>
      </c>
      <c r="F39" s="127">
        <v>25806887.690000001</v>
      </c>
      <c r="G39" s="122">
        <f t="shared" si="2"/>
        <v>0.88440326412719783</v>
      </c>
    </row>
    <row r="40" spans="1:7">
      <c r="A40" s="48" t="s">
        <v>82</v>
      </c>
      <c r="B40" s="117" t="s">
        <v>145</v>
      </c>
      <c r="C40" s="45">
        <v>7567020</v>
      </c>
      <c r="D40" s="45">
        <v>3045906.08</v>
      </c>
      <c r="E40" s="69">
        <f t="shared" si="5"/>
        <v>0.40252385747625885</v>
      </c>
      <c r="F40" s="125">
        <v>2815951.82</v>
      </c>
      <c r="G40" s="124">
        <f t="shared" si="2"/>
        <v>1.0816612906395537</v>
      </c>
    </row>
    <row r="41" spans="1:7">
      <c r="A41" s="48" t="s">
        <v>83</v>
      </c>
      <c r="B41" s="117" t="s">
        <v>146</v>
      </c>
      <c r="C41" s="45">
        <v>12886677.9</v>
      </c>
      <c r="D41" s="45">
        <v>3210761.37</v>
      </c>
      <c r="E41" s="69">
        <f t="shared" si="5"/>
        <v>0.24915353630434109</v>
      </c>
      <c r="F41" s="125">
        <v>4051231.27</v>
      </c>
      <c r="G41" s="124">
        <f t="shared" si="2"/>
        <v>0.79253963943658046</v>
      </c>
    </row>
    <row r="42" spans="1:7">
      <c r="A42" s="48" t="s">
        <v>84</v>
      </c>
      <c r="B42" s="117" t="s">
        <v>147</v>
      </c>
      <c r="C42" s="45">
        <v>55541500</v>
      </c>
      <c r="D42" s="45">
        <v>16567028.26</v>
      </c>
      <c r="E42" s="69">
        <f t="shared" ref="E42:E49" si="6">D42/C42</f>
        <v>0.29828197401942691</v>
      </c>
      <c r="F42" s="125">
        <v>18939704.600000001</v>
      </c>
      <c r="G42" s="124">
        <f t="shared" si="2"/>
        <v>0.87472474412298906</v>
      </c>
    </row>
    <row r="43" spans="1:7">
      <c r="A43" s="64" t="s">
        <v>85</v>
      </c>
      <c r="B43" s="116" t="s">
        <v>148</v>
      </c>
      <c r="C43" s="66">
        <v>18285000</v>
      </c>
      <c r="D43" s="66">
        <v>11138925.01</v>
      </c>
      <c r="E43" s="68">
        <f t="shared" si="6"/>
        <v>0.60918375772491107</v>
      </c>
      <c r="F43" s="127">
        <v>11954519.689999999</v>
      </c>
      <c r="G43" s="122">
        <f t="shared" si="2"/>
        <v>0.93177520292327198</v>
      </c>
    </row>
    <row r="44" spans="1:7">
      <c r="A44" s="48" t="s">
        <v>86</v>
      </c>
      <c r="B44" s="117" t="s">
        <v>149</v>
      </c>
      <c r="C44" s="45">
        <v>18285000</v>
      </c>
      <c r="D44" s="45">
        <v>11138925.01</v>
      </c>
      <c r="E44" s="69">
        <f t="shared" si="6"/>
        <v>0.60918375772491107</v>
      </c>
      <c r="F44" s="125">
        <v>11954519.689999999</v>
      </c>
      <c r="G44" s="124">
        <f t="shared" si="2"/>
        <v>0.93177520292327198</v>
      </c>
    </row>
    <row r="45" spans="1:7" ht="25.5">
      <c r="A45" s="64" t="s">
        <v>87</v>
      </c>
      <c r="B45" s="65" t="s">
        <v>153</v>
      </c>
      <c r="C45" s="66">
        <v>6000000</v>
      </c>
      <c r="D45" s="66">
        <v>0</v>
      </c>
      <c r="E45" s="68">
        <f t="shared" si="6"/>
        <v>0</v>
      </c>
      <c r="F45" s="127">
        <v>0</v>
      </c>
      <c r="G45" s="122">
        <v>0</v>
      </c>
    </row>
    <row r="46" spans="1:7" ht="25.5">
      <c r="A46" s="48" t="s">
        <v>88</v>
      </c>
      <c r="B46" s="49" t="s">
        <v>154</v>
      </c>
      <c r="C46" s="45">
        <v>6000000</v>
      </c>
      <c r="D46" s="45">
        <v>0</v>
      </c>
      <c r="E46" s="69">
        <f t="shared" si="6"/>
        <v>0</v>
      </c>
      <c r="F46" s="125">
        <v>0</v>
      </c>
      <c r="G46" s="124">
        <v>0</v>
      </c>
    </row>
    <row r="47" spans="1:7" ht="38.25">
      <c r="A47" s="64" t="s">
        <v>89</v>
      </c>
      <c r="B47" s="116" t="s">
        <v>150</v>
      </c>
      <c r="C47" s="66">
        <v>27366000</v>
      </c>
      <c r="D47" s="66">
        <v>13682994</v>
      </c>
      <c r="E47" s="68">
        <f t="shared" si="6"/>
        <v>0.49999978074983559</v>
      </c>
      <c r="F47" s="127">
        <v>15273994</v>
      </c>
      <c r="G47" s="122">
        <f t="shared" si="2"/>
        <v>0.89583602036245402</v>
      </c>
    </row>
    <row r="48" spans="1:7" ht="39" thickBot="1">
      <c r="A48" s="48" t="s">
        <v>90</v>
      </c>
      <c r="B48" s="118" t="s">
        <v>151</v>
      </c>
      <c r="C48" s="45">
        <v>5850000</v>
      </c>
      <c r="D48" s="45">
        <v>2924994</v>
      </c>
      <c r="E48" s="69">
        <f t="shared" si="6"/>
        <v>0.49999897435897434</v>
      </c>
      <c r="F48" s="125">
        <v>3034994</v>
      </c>
      <c r="G48" s="124">
        <f t="shared" si="2"/>
        <v>0.9637561062723683</v>
      </c>
    </row>
    <row r="49" spans="1:7" ht="13.5" thickBot="1">
      <c r="A49" s="48" t="s">
        <v>91</v>
      </c>
      <c r="B49" s="119" t="s">
        <v>152</v>
      </c>
      <c r="C49" s="45">
        <v>21516000</v>
      </c>
      <c r="D49" s="45">
        <v>10758000</v>
      </c>
      <c r="E49" s="69">
        <f t="shared" si="6"/>
        <v>0.5</v>
      </c>
      <c r="F49" s="125">
        <v>12239000</v>
      </c>
      <c r="G49" s="124">
        <f t="shared" si="2"/>
        <v>0.87899338181223952</v>
      </c>
    </row>
    <row r="50" spans="1:7" ht="13.5" thickBot="1">
      <c r="A50" s="50"/>
      <c r="B50" s="51"/>
      <c r="C50" s="51"/>
      <c r="D50" s="51"/>
      <c r="E50" s="51"/>
      <c r="F50" s="128"/>
      <c r="G50" s="128"/>
    </row>
    <row r="51" spans="1:7" ht="13.5" thickBot="1">
      <c r="A51" s="52" t="s">
        <v>92</v>
      </c>
      <c r="B51" s="53" t="s">
        <v>11</v>
      </c>
      <c r="C51" s="54">
        <v>-370785400</v>
      </c>
      <c r="D51" s="54">
        <v>-124287101.70999999</v>
      </c>
      <c r="E51" s="55">
        <v>0</v>
      </c>
      <c r="F51" s="129">
        <v>-179129676.94999999</v>
      </c>
      <c r="G51" s="130">
        <f t="shared" si="2"/>
        <v>0.69383869734042969</v>
      </c>
    </row>
    <row r="52" spans="1:7">
      <c r="A52" s="56"/>
      <c r="B52" s="57"/>
      <c r="C52" s="58"/>
      <c r="D52" s="58"/>
      <c r="E52" s="58"/>
      <c r="F52" s="58"/>
    </row>
  </sheetData>
  <autoFilter ref="A6:E6"/>
  <mergeCells count="8">
    <mergeCell ref="F4:F5"/>
    <mergeCell ref="G4:G5"/>
    <mergeCell ref="F3:G3"/>
    <mergeCell ref="A4:A5"/>
    <mergeCell ref="B4:B5"/>
    <mergeCell ref="C4:C5"/>
    <mergeCell ref="D4:D5"/>
    <mergeCell ref="E4:E5"/>
  </mergeCells>
  <pageMargins left="0.39370078740157483" right="0" top="0" bottom="0" header="0" footer="0"/>
  <pageSetup paperSize="9" scale="106" fitToWidth="2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F3" sqref="F3:G3"/>
    </sheetView>
  </sheetViews>
  <sheetFormatPr defaultRowHeight="12.75"/>
  <cols>
    <col min="1" max="1" width="45.28515625" style="9" customWidth="1"/>
    <col min="2" max="2" width="14" style="9" customWidth="1"/>
    <col min="3" max="3" width="16.5703125" style="9" customWidth="1"/>
    <col min="4" max="4" width="15.7109375" style="9" customWidth="1"/>
    <col min="5" max="5" width="9.28515625" style="9" customWidth="1"/>
    <col min="6" max="6" width="15.85546875" style="9" customWidth="1"/>
    <col min="7" max="16384" width="9.140625" style="9"/>
  </cols>
  <sheetData>
    <row r="1" spans="1:7">
      <c r="A1" s="27"/>
      <c r="B1" s="28"/>
      <c r="C1" s="29"/>
      <c r="D1" s="1"/>
      <c r="E1" s="1"/>
      <c r="F1" s="1"/>
    </row>
    <row r="2" spans="1:7">
      <c r="A2" s="146" t="s">
        <v>93</v>
      </c>
      <c r="B2" s="146"/>
      <c r="C2" s="4"/>
      <c r="D2" s="1"/>
      <c r="E2" s="1"/>
      <c r="F2" s="1"/>
    </row>
    <row r="3" spans="1:7">
      <c r="A3" s="71"/>
      <c r="B3" s="72"/>
      <c r="C3" s="30"/>
      <c r="D3" s="31"/>
      <c r="E3" s="31"/>
      <c r="F3" s="147" t="s">
        <v>158</v>
      </c>
      <c r="G3" s="147"/>
    </row>
    <row r="4" spans="1:7" s="5" customFormat="1">
      <c r="A4" s="97" t="s">
        <v>1</v>
      </c>
      <c r="B4" s="131" t="s">
        <v>94</v>
      </c>
      <c r="C4" s="92" t="s">
        <v>110</v>
      </c>
      <c r="D4" s="93" t="s">
        <v>111</v>
      </c>
      <c r="E4" s="92" t="s">
        <v>106</v>
      </c>
      <c r="F4" s="93" t="s">
        <v>113</v>
      </c>
      <c r="G4" s="92" t="s">
        <v>109</v>
      </c>
    </row>
    <row r="5" spans="1:7" s="5" customFormat="1" ht="45" customHeight="1">
      <c r="A5" s="98"/>
      <c r="B5" s="132"/>
      <c r="C5" s="94"/>
      <c r="D5" s="94"/>
      <c r="E5" s="94"/>
      <c r="F5" s="94"/>
      <c r="G5" s="94"/>
    </row>
    <row r="6" spans="1:7" s="5" customFormat="1" ht="13.5" thickBot="1">
      <c r="A6" s="70" t="s">
        <v>3</v>
      </c>
      <c r="B6" s="26" t="s">
        <v>4</v>
      </c>
      <c r="C6" s="6" t="s">
        <v>5</v>
      </c>
      <c r="D6" s="6" t="s">
        <v>6</v>
      </c>
      <c r="E6" s="6" t="s">
        <v>7</v>
      </c>
      <c r="F6" s="133">
        <v>6</v>
      </c>
      <c r="G6" s="95" t="s">
        <v>9</v>
      </c>
    </row>
    <row r="7" spans="1:7" ht="25.5">
      <c r="A7" s="80" t="s">
        <v>95</v>
      </c>
      <c r="B7" s="21" t="s">
        <v>11</v>
      </c>
      <c r="C7" s="22">
        <v>370785400</v>
      </c>
      <c r="D7" s="22">
        <v>124287101.70999999</v>
      </c>
      <c r="E7" s="135">
        <f t="shared" ref="E7" si="0">D7/C7</f>
        <v>0.33519955669775559</v>
      </c>
      <c r="F7" s="101">
        <f>F13</f>
        <v>179129676.94999999</v>
      </c>
      <c r="G7" s="138">
        <f>D7/F7</f>
        <v>0.69383869734042969</v>
      </c>
    </row>
    <row r="8" spans="1:7">
      <c r="A8" s="81" t="s">
        <v>96</v>
      </c>
      <c r="B8" s="11"/>
      <c r="C8" s="11"/>
      <c r="D8" s="75"/>
      <c r="E8" s="136" t="s">
        <v>105</v>
      </c>
      <c r="F8" s="75"/>
      <c r="G8" s="75"/>
    </row>
    <row r="9" spans="1:7">
      <c r="A9" s="82" t="s">
        <v>97</v>
      </c>
      <c r="B9" s="76" t="s">
        <v>11</v>
      </c>
      <c r="C9" s="77">
        <v>44322400</v>
      </c>
      <c r="D9" s="78">
        <v>0</v>
      </c>
      <c r="E9" s="137">
        <f t="shared" ref="E9:E11" si="1">D9/C9</f>
        <v>0</v>
      </c>
      <c r="F9" s="78">
        <v>0</v>
      </c>
      <c r="G9" s="143">
        <v>0</v>
      </c>
    </row>
    <row r="10" spans="1:7">
      <c r="A10" s="83" t="s">
        <v>98</v>
      </c>
      <c r="B10" s="75"/>
      <c r="C10" s="75"/>
      <c r="D10" s="75"/>
      <c r="E10" s="136" t="s">
        <v>105</v>
      </c>
      <c r="F10" s="139"/>
      <c r="G10" s="140"/>
    </row>
    <row r="11" spans="1:7" ht="25.5">
      <c r="A11" s="84" t="s">
        <v>99</v>
      </c>
      <c r="B11" s="73" t="s">
        <v>157</v>
      </c>
      <c r="C11" s="32">
        <v>70000000</v>
      </c>
      <c r="D11" s="74">
        <v>0</v>
      </c>
      <c r="E11" s="79">
        <f t="shared" si="1"/>
        <v>0</v>
      </c>
      <c r="F11" s="114">
        <v>0</v>
      </c>
      <c r="G11" s="141">
        <v>0</v>
      </c>
    </row>
    <row r="12" spans="1:7" ht="25.5">
      <c r="A12" s="84" t="s">
        <v>100</v>
      </c>
      <c r="B12" s="73" t="s">
        <v>156</v>
      </c>
      <c r="C12" s="32">
        <v>-25677600</v>
      </c>
      <c r="D12" s="8">
        <v>0</v>
      </c>
      <c r="E12" s="60">
        <f t="shared" ref="E12:E16" si="2">D12/C12</f>
        <v>0</v>
      </c>
      <c r="F12" s="114">
        <v>0</v>
      </c>
      <c r="G12" s="134">
        <v>0</v>
      </c>
    </row>
    <row r="13" spans="1:7" ht="16.5" customHeight="1">
      <c r="A13" s="82" t="s">
        <v>101</v>
      </c>
      <c r="B13" s="76" t="s">
        <v>11</v>
      </c>
      <c r="C13" s="77">
        <v>326463000</v>
      </c>
      <c r="D13" s="25">
        <v>124287101.70999999</v>
      </c>
      <c r="E13" s="59">
        <f t="shared" si="2"/>
        <v>0.38070807935355611</v>
      </c>
      <c r="F13" s="113">
        <v>179129676.94999999</v>
      </c>
      <c r="G13" s="142">
        <f t="shared" ref="G8:G16" si="3">D13/F13</f>
        <v>0.69383869734042969</v>
      </c>
    </row>
    <row r="14" spans="1:7" ht="25.5">
      <c r="A14" s="84" t="s">
        <v>102</v>
      </c>
      <c r="B14" s="73" t="s">
        <v>155</v>
      </c>
      <c r="C14" s="32">
        <v>326463000</v>
      </c>
      <c r="D14" s="8">
        <v>124287101.70999999</v>
      </c>
      <c r="E14" s="60">
        <f t="shared" si="2"/>
        <v>0.38070807935355611</v>
      </c>
      <c r="F14" s="114">
        <v>179129676.94999999</v>
      </c>
      <c r="G14" s="134">
        <f t="shared" si="3"/>
        <v>0.69383869734042969</v>
      </c>
    </row>
    <row r="15" spans="1:7">
      <c r="A15" s="85" t="s">
        <v>103</v>
      </c>
      <c r="B15" s="33" t="s">
        <v>11</v>
      </c>
      <c r="C15" s="32">
        <v>-2071191899.8</v>
      </c>
      <c r="D15" s="8">
        <v>-988560420.69000006</v>
      </c>
      <c r="E15" s="60">
        <f t="shared" si="2"/>
        <v>0.47729059812635333</v>
      </c>
      <c r="F15" s="114">
        <v>-1112325586.7</v>
      </c>
      <c r="G15" s="134">
        <f t="shared" si="3"/>
        <v>0.88873296857516226</v>
      </c>
    </row>
    <row r="16" spans="1:7" ht="13.5" thickBot="1">
      <c r="A16" s="85" t="s">
        <v>104</v>
      </c>
      <c r="B16" s="33" t="s">
        <v>11</v>
      </c>
      <c r="C16" s="32">
        <v>2397654899.8000002</v>
      </c>
      <c r="D16" s="8">
        <v>1112847522.4000001</v>
      </c>
      <c r="E16" s="60">
        <f t="shared" si="2"/>
        <v>0.46413999049355603</v>
      </c>
      <c r="F16" s="144">
        <v>1291455263.6500001</v>
      </c>
      <c r="G16" s="145">
        <f t="shared" si="3"/>
        <v>0.86170040397279701</v>
      </c>
    </row>
    <row r="17" spans="1:6">
      <c r="A17" s="7"/>
      <c r="B17" s="14"/>
      <c r="C17" s="15"/>
      <c r="D17" s="15"/>
      <c r="E17" s="15"/>
      <c r="F17" s="1"/>
    </row>
  </sheetData>
  <mergeCells count="8">
    <mergeCell ref="E4:E5"/>
    <mergeCell ref="F4:F5"/>
    <mergeCell ref="G4:G5"/>
    <mergeCell ref="F3:G3"/>
    <mergeCell ref="A4:A5"/>
    <mergeCell ref="B4:B5"/>
    <mergeCell ref="C4:C5"/>
    <mergeCell ref="D4:D5"/>
  </mergeCells>
  <pageMargins left="0.39370078740157483" right="0" top="0" bottom="0" header="0" footer="0"/>
  <pageSetup paperSize="9" scale="96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D9D6FC1-3002-4B5C-8FCD-A1DD5F8DE0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2016-07-11T08:50:04Z</cp:lastPrinted>
  <dcterms:created xsi:type="dcterms:W3CDTF">2016-07-07T11:59:42Z</dcterms:created>
  <dcterms:modified xsi:type="dcterms:W3CDTF">2016-07-11T08:50:41Z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C:\Users\Администратор\AppData\Local\Кейсистемс\Свод-Смарт\ReportManager\sv_0503317g_20160101__win_10_2.xlsx</vt:lpwstr>
  </property>
</Properties>
</file>