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15887193_9533_4E36_992F_B2F72177658F_.wvu.PrintArea" localSheetId="0" hidden="1">'Лист1'!$A$1:$E$44</definedName>
    <definedName name="Z_15887193_9533_4E36_992F_B2F72177658F_.wvu.Rows" localSheetId="0" hidden="1">'Лист1'!$1:$1,'Лист1'!$37:$38</definedName>
    <definedName name="Z_5AA90A0A_F554_442D_8471_48F51BB54FB2_.wvu.PrintArea" localSheetId="0" hidden="1">'Лист1'!$A$1:$E$34</definedName>
    <definedName name="Z_5D611BB4_03B8_480C_BFCD_C24596ACC882_.wvu.PrintArea" localSheetId="0" hidden="1">'Лист1'!$A$1:$E$44</definedName>
    <definedName name="Z_5D611BB4_03B8_480C_BFCD_C24596ACC882_.wvu.Rows" localSheetId="0" hidden="1">'Лист1'!$1:$1</definedName>
    <definedName name="Z_E7BF4592_F2C5_426F_8EE3_D3BFE54376E7_.wvu.Rows" localSheetId="0" hidden="1">'Лист1'!$31:$31</definedName>
    <definedName name="Z_EC919099_218B_47D9_A873_6C281667E94D_.wvu.PrintArea" localSheetId="0" hidden="1">'Лист1'!$A$1:$E$44</definedName>
    <definedName name="Z_EC919099_218B_47D9_A873_6C281667E94D_.wvu.Rows" localSheetId="0" hidden="1">'Лист1'!$1:$1,'Лист1'!$31:$31</definedName>
    <definedName name="Z_FCA7DCE3_5B6F_417B_984A_F09B6398DF84_.wvu.PrintArea" localSheetId="0" hidden="1">'Лист1'!$A$1:$E$35</definedName>
    <definedName name="Z_FCA7DCE3_5B6F_417B_984A_F09B6398DF84_.wvu.Rows" localSheetId="0" hidden="1">'Лист1'!$1:$1,'Лист1'!$37:$38</definedName>
  </definedNames>
  <calcPr fullCalcOnLoad="1"/>
</workbook>
</file>

<file path=xl/sharedStrings.xml><?xml version="1.0" encoding="utf-8"?>
<sst xmlns="http://schemas.openxmlformats.org/spreadsheetml/2006/main" count="55" uniqueCount="50">
  <si>
    <t>Показатели</t>
  </si>
  <si>
    <t>Код строки</t>
  </si>
  <si>
    <t>тыс.руб.</t>
  </si>
  <si>
    <t>1.</t>
  </si>
  <si>
    <t>Доходы бюджета, всего</t>
  </si>
  <si>
    <t>010</t>
  </si>
  <si>
    <t>неналоговые платежи</t>
  </si>
  <si>
    <t>безвозмездные поступления</t>
  </si>
  <si>
    <t>2.</t>
  </si>
  <si>
    <t>Расходы бюджета, всего</t>
  </si>
  <si>
    <t>3.</t>
  </si>
  <si>
    <t>200</t>
  </si>
  <si>
    <t>Сведения об исполнении консолидированного бюджета муниципального района "Печора"</t>
  </si>
  <si>
    <t>налоги</t>
  </si>
  <si>
    <t>налоги на совокупный доход</t>
  </si>
  <si>
    <t>налог на имущество физических лиц</t>
  </si>
  <si>
    <t>земельный налог</t>
  </si>
  <si>
    <t>госпошлина</t>
  </si>
  <si>
    <t>арендная плата за земельные участки</t>
  </si>
  <si>
    <t>аренда муниципального имущества</t>
  </si>
  <si>
    <t>доходы от продажи муниципального имущества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</si>
  <si>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</si>
  <si>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</si>
  <si>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</si>
  <si>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</si>
  <si>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</si>
  <si>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</si>
  <si>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кинематография, средства массовой информации</t>
  </si>
  <si>
    <t>Социальная политика</t>
  </si>
  <si>
    <t>Результат исполнения бюджета (дефицит "-", профицит "+")</t>
  </si>
  <si>
    <t>Физическая культура и спорт</t>
  </si>
  <si>
    <t>Обслуживание государственного и муниципального долга</t>
  </si>
  <si>
    <t>Приложение 1</t>
  </si>
  <si>
    <t>Источники финансирования дефицита бюжета, всего</t>
  </si>
  <si>
    <t>500</t>
  </si>
  <si>
    <t>из них : кредиты кредитных организаций</t>
  </si>
  <si>
    <t>бюджетные кредиты от других бюджетов бюдж.системы РФ</t>
  </si>
  <si>
    <t>исполнение муниципальных гарантий</t>
  </si>
  <si>
    <t>бюджетные кредиты, предоставленные юридическим лицам</t>
  </si>
  <si>
    <t>изменение остатков средств на счетах</t>
  </si>
  <si>
    <t>4.</t>
  </si>
  <si>
    <t>Муниципальный долг, всего</t>
  </si>
  <si>
    <t>-</t>
  </si>
  <si>
    <t>в том числе:</t>
  </si>
  <si>
    <t>муниципальные гарантии</t>
  </si>
  <si>
    <t>5.</t>
  </si>
  <si>
    <t>Межбюджетные трансферты бюджетам субъектов Российской Федерации и муниципальных образований</t>
  </si>
  <si>
    <t>налоги на доходы физических лиц</t>
  </si>
  <si>
    <t>Утвержденные бюджетные назначения на 2014 год</t>
  </si>
  <si>
    <t>Исполнено на 01.11.2014 (отчетная дата)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</si>
</sst>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#,##0.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 indent="1"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SheetLayoutView="95" workbookViewId="0" topLeftCell="A7">
      <selection activeCell="E23" sqref="E23"/>
    </sheetView>
  </sheetViews>
  <sheetFormatPr defaultColWidth="9.00390625" defaultRowHeight="12.75"/>
  <cols>
    <col min="1" max="1" width="5.625" style="0" customWidth="1"/>
    <col min="2" max="2" width="40.75390625" style="0" customWidth="1"/>
    <col min="3" max="3" width="7.00390625" style="0" customWidth="1"/>
    <col min="4" max="4" width="22.25390625" style="0" customWidth="1"/>
    <col min="5" max="5" width="19.25390625" style="0" customWidth="1"/>
    <col min="6" max="6" width="15.00390625" style="0" customWidth="1"/>
  </cols>
  <sheetData>
    <row r="2" ht="12.75">
      <c r="E2" s="3" t="s">
        <v>32</v>
      </c>
    </row>
    <row r="3" spans="1:5" ht="14.25">
      <c r="A3" s="23" t="s">
        <v>12</v>
      </c>
      <c r="B3" s="23"/>
      <c r="C3" s="23"/>
      <c r="D3" s="23"/>
      <c r="E3" s="23"/>
    </row>
    <row r="5" ht="12.75">
      <c r="E5" s="3" t="s">
        <v>2</v>
      </c>
    </row>
    <row r="6" spans="1:5" ht="43.5" customHeight="1">
      <c r="A6" s="2"/>
      <c r="B6" s="2" t="s">
        <v>0</v>
      </c>
      <c r="C6" s="2" t="s">
        <v>1</v>
      </c>
      <c r="D6" s="2" t="s">
        <v>48</v>
      </c>
      <c r="E6" s="2" t="s">
        <v>49</v>
      </c>
    </row>
    <row r="7" spans="1:7" ht="14.25">
      <c r="A7" s="10" t="s">
        <v>3</v>
      </c>
      <c r="B7" s="15" t="s">
        <v>4</v>
      </c>
      <c r="C7" s="12" t="s">
        <v>5</v>
      </c>
      <c r="D7" s="13">
        <f>D8+D14+D18</f>
        <v>2659721.2693499997</v>
      </c>
      <c r="E7" s="13">
        <f>E8+E14+E18</f>
        <v>2026200.79869</v>
      </c>
      <c r="F7" s="17"/>
      <c r="G7" s="17"/>
    </row>
    <row r="8" spans="1:5" ht="15">
      <c r="A8" s="1"/>
      <c r="B8" s="9" t="s">
        <v>13</v>
      </c>
      <c r="C8" s="4"/>
      <c r="D8" s="20">
        <f>D9+D10+D11+D12+D13+12825</f>
        <v>691485</v>
      </c>
      <c r="E8" s="20">
        <f>E9+E10+E11+E12+E13+8112137.18/1000</f>
        <v>556148.8371799999</v>
      </c>
    </row>
    <row r="9" spans="1:5" ht="12.75">
      <c r="A9" s="1"/>
      <c r="B9" s="5" t="s">
        <v>47</v>
      </c>
      <c r="C9" s="4"/>
      <c r="D9" s="19">
        <v>535639</v>
      </c>
      <c r="E9" s="19">
        <f>413704.1</f>
        <v>413704.1</v>
      </c>
    </row>
    <row r="10" spans="1:6" ht="12.75">
      <c r="A10" s="1"/>
      <c r="B10" s="5" t="s">
        <v>14</v>
      </c>
      <c r="C10" s="4"/>
      <c r="D10" s="19">
        <v>116052</v>
      </c>
      <c r="E10" s="19">
        <f>110043.2</f>
        <v>110043.2</v>
      </c>
      <c r="F10" s="18"/>
    </row>
    <row r="11" spans="1:5" ht="12.75">
      <c r="A11" s="1"/>
      <c r="B11" s="5" t="s">
        <v>15</v>
      </c>
      <c r="C11" s="4"/>
      <c r="D11" s="19">
        <v>5399</v>
      </c>
      <c r="E11" s="19">
        <f>3200.8</f>
        <v>3200.8</v>
      </c>
    </row>
    <row r="12" spans="1:5" ht="12.75">
      <c r="A12" s="1"/>
      <c r="B12" s="5" t="s">
        <v>16</v>
      </c>
      <c r="C12" s="4"/>
      <c r="D12" s="19">
        <v>13851</v>
      </c>
      <c r="E12" s="19">
        <f>13819.4</f>
        <v>13819.4</v>
      </c>
    </row>
    <row r="13" spans="1:5" ht="12.75">
      <c r="A13" s="1"/>
      <c r="B13" s="5" t="s">
        <v>17</v>
      </c>
      <c r="C13" s="4"/>
      <c r="D13" s="19">
        <v>7719</v>
      </c>
      <c r="E13" s="19">
        <f>7269.2</f>
        <v>7269.2</v>
      </c>
    </row>
    <row r="14" spans="1:5" ht="15">
      <c r="A14" s="1"/>
      <c r="B14" s="9" t="s">
        <v>6</v>
      </c>
      <c r="C14" s="4"/>
      <c r="D14" s="21">
        <f>D15+D16+D17+1650+53+1540+32040+1037.9+4976+5374</f>
        <v>128783.9</v>
      </c>
      <c r="E14" s="21">
        <f>E15+E16+E17+1650.4+53.3+1217.7+29262.5+872.2+4193.4+5159.1+4.9</f>
        <v>104403.96126</v>
      </c>
    </row>
    <row r="15" spans="1:5" ht="12.75">
      <c r="A15" s="1"/>
      <c r="B15" s="7" t="s">
        <v>18</v>
      </c>
      <c r="C15" s="4"/>
      <c r="D15" s="19">
        <f>42340+240</f>
        <v>42580</v>
      </c>
      <c r="E15" s="19">
        <f>(31086619.44+242541.82)/1000</f>
        <v>31329.16126</v>
      </c>
    </row>
    <row r="16" spans="1:5" ht="12.75">
      <c r="A16" s="1"/>
      <c r="B16" s="8" t="s">
        <v>19</v>
      </c>
      <c r="C16" s="4"/>
      <c r="D16" s="19">
        <f>21290</f>
        <v>21290</v>
      </c>
      <c r="E16" s="19">
        <f>18563.4</f>
        <v>18563.4</v>
      </c>
    </row>
    <row r="17" spans="1:5" ht="24">
      <c r="A17" s="1"/>
      <c r="B17" s="8" t="s">
        <v>20</v>
      </c>
      <c r="C17" s="4"/>
      <c r="D17" s="19">
        <v>18243</v>
      </c>
      <c r="E17" s="19">
        <f>12097.9</f>
        <v>12097.9</v>
      </c>
    </row>
    <row r="18" spans="1:6" ht="15">
      <c r="A18" s="1"/>
      <c r="B18" s="9" t="s">
        <v>7</v>
      </c>
      <c r="C18" s="4"/>
      <c r="D18" s="19">
        <f>1839452369.35/1000</f>
        <v>1839452.3693499998</v>
      </c>
      <c r="E18" s="19">
        <f>1365648000.25/1000</f>
        <v>1365648.00025</v>
      </c>
      <c r="F18" s="18"/>
    </row>
    <row r="19" spans="1:5" ht="12.75">
      <c r="A19" s="1"/>
      <c r="B19" s="5"/>
      <c r="C19" s="4"/>
      <c r="D19" s="6"/>
      <c r="E19" s="6"/>
    </row>
    <row r="20" spans="1:5" ht="14.25">
      <c r="A20" s="10" t="s">
        <v>8</v>
      </c>
      <c r="B20" s="15" t="s">
        <v>9</v>
      </c>
      <c r="C20" s="12" t="s">
        <v>11</v>
      </c>
      <c r="D20" s="13">
        <f>SUM(D21:D31)</f>
        <v>3120315.2</v>
      </c>
      <c r="E20" s="13">
        <f>SUM(E21:E30)</f>
        <v>1993440.9000000001</v>
      </c>
    </row>
    <row r="21" spans="1:5" ht="12.75">
      <c r="A21" s="1"/>
      <c r="B21" s="5" t="s">
        <v>21</v>
      </c>
      <c r="C21" s="4"/>
      <c r="D21" s="6">
        <v>275733</v>
      </c>
      <c r="E21" s="6">
        <v>188430.2</v>
      </c>
    </row>
    <row r="22" spans="1:5" ht="12.75">
      <c r="A22" s="1"/>
      <c r="B22" s="5" t="s">
        <v>22</v>
      </c>
      <c r="C22" s="4"/>
      <c r="D22" s="6">
        <v>1401.7</v>
      </c>
      <c r="E22" s="6">
        <v>968.5</v>
      </c>
    </row>
    <row r="23" spans="1:5" ht="25.5">
      <c r="A23" s="1"/>
      <c r="B23" s="5" t="s">
        <v>23</v>
      </c>
      <c r="C23" s="4"/>
      <c r="D23" s="6">
        <v>31374</v>
      </c>
      <c r="E23" s="6">
        <v>20232.2</v>
      </c>
    </row>
    <row r="24" spans="1:5" ht="12.75">
      <c r="A24" s="1"/>
      <c r="B24" s="5" t="s">
        <v>24</v>
      </c>
      <c r="C24" s="4"/>
      <c r="D24" s="6">
        <v>233325.5</v>
      </c>
      <c r="E24" s="6">
        <v>158178.9</v>
      </c>
    </row>
    <row r="25" spans="1:5" ht="12.75">
      <c r="A25" s="1"/>
      <c r="B25" s="5" t="s">
        <v>25</v>
      </c>
      <c r="C25" s="4"/>
      <c r="D25" s="6">
        <v>1182753.7</v>
      </c>
      <c r="E25" s="6">
        <v>526617.8</v>
      </c>
    </row>
    <row r="26" spans="1:5" ht="12.75">
      <c r="A26" s="1"/>
      <c r="B26" s="5" t="s">
        <v>26</v>
      </c>
      <c r="C26" s="4"/>
      <c r="D26" s="6">
        <v>1095968.8</v>
      </c>
      <c r="E26" s="6">
        <v>880431.5</v>
      </c>
    </row>
    <row r="27" spans="1:5" ht="25.5">
      <c r="A27" s="1"/>
      <c r="B27" s="5" t="s">
        <v>27</v>
      </c>
      <c r="C27" s="4"/>
      <c r="D27" s="6">
        <v>193694.1</v>
      </c>
      <c r="E27" s="6">
        <v>148994.1</v>
      </c>
    </row>
    <row r="28" spans="1:5" ht="12.75">
      <c r="A28" s="1"/>
      <c r="B28" s="5" t="s">
        <v>28</v>
      </c>
      <c r="C28" s="4"/>
      <c r="D28" s="6">
        <v>72988</v>
      </c>
      <c r="E28" s="6">
        <v>40232.2</v>
      </c>
    </row>
    <row r="29" spans="1:5" ht="12.75">
      <c r="A29" s="1"/>
      <c r="B29" s="5" t="s">
        <v>30</v>
      </c>
      <c r="C29" s="4"/>
      <c r="D29" s="6">
        <v>33076.4</v>
      </c>
      <c r="E29" s="6">
        <v>29355.5</v>
      </c>
    </row>
    <row r="30" spans="1:5" ht="25.5">
      <c r="A30" s="1"/>
      <c r="B30" s="5" t="s">
        <v>31</v>
      </c>
      <c r="C30" s="4"/>
      <c r="D30" s="6">
        <v>0</v>
      </c>
      <c r="E30" s="6">
        <v>0</v>
      </c>
    </row>
    <row r="31" spans="1:5" ht="38.25">
      <c r="A31" s="1"/>
      <c r="B31" s="5" t="s">
        <v>46</v>
      </c>
      <c r="C31" s="4"/>
      <c r="D31" s="6">
        <v>0</v>
      </c>
      <c r="E31" s="6">
        <v>0</v>
      </c>
    </row>
    <row r="32" spans="1:5" ht="12.75">
      <c r="A32" s="1"/>
      <c r="B32" s="5"/>
      <c r="C32" s="4"/>
      <c r="D32" s="6"/>
      <c r="E32" s="6"/>
    </row>
    <row r="33" spans="1:6" s="14" customFormat="1" ht="25.5">
      <c r="A33" s="10" t="s">
        <v>10</v>
      </c>
      <c r="B33" s="11" t="s">
        <v>29</v>
      </c>
      <c r="C33" s="12"/>
      <c r="D33" s="13">
        <v>-461591.1</v>
      </c>
      <c r="E33" s="13">
        <f>E7-E20</f>
        <v>32759.898689999944</v>
      </c>
      <c r="F33" s="16"/>
    </row>
    <row r="34" spans="1:5" ht="12.75">
      <c r="A34" s="1"/>
      <c r="B34" s="5"/>
      <c r="C34" s="4"/>
      <c r="D34" s="6"/>
      <c r="E34" s="6"/>
    </row>
    <row r="35" spans="1:5" s="14" customFormat="1" ht="25.5">
      <c r="A35" s="10" t="s">
        <v>40</v>
      </c>
      <c r="B35" s="11" t="s">
        <v>33</v>
      </c>
      <c r="C35" s="12" t="s">
        <v>34</v>
      </c>
      <c r="D35" s="13">
        <f>D37+D39+D40+D38+D36</f>
        <v>461591.1</v>
      </c>
      <c r="E35" s="13">
        <f>E37+E39+E40+E38+E36</f>
        <v>-32759.9</v>
      </c>
    </row>
    <row r="36" spans="1:5" ht="14.25" customHeight="1">
      <c r="A36" s="1"/>
      <c r="B36" s="5" t="s">
        <v>35</v>
      </c>
      <c r="C36" s="4"/>
      <c r="D36" s="6"/>
      <c r="E36" s="6"/>
    </row>
    <row r="37" spans="1:5" ht="24.75" customHeight="1">
      <c r="A37" s="1"/>
      <c r="B37" s="5" t="s">
        <v>36</v>
      </c>
      <c r="C37" s="4"/>
      <c r="D37" s="6"/>
      <c r="E37" s="6"/>
    </row>
    <row r="38" spans="1:5" ht="25.5" customHeight="1">
      <c r="A38" s="1"/>
      <c r="B38" s="5" t="s">
        <v>37</v>
      </c>
      <c r="C38" s="4"/>
      <c r="D38" s="22">
        <v>-15736.4</v>
      </c>
      <c r="E38" s="20"/>
    </row>
    <row r="39" spans="1:5" ht="28.5" customHeight="1">
      <c r="A39" s="1"/>
      <c r="B39" s="5" t="s">
        <v>38</v>
      </c>
      <c r="C39" s="4"/>
      <c r="D39" s="20"/>
      <c r="E39" s="20"/>
    </row>
    <row r="40" spans="1:5" ht="16.5" customHeight="1">
      <c r="A40" s="1"/>
      <c r="B40" s="5" t="s">
        <v>39</v>
      </c>
      <c r="C40" s="4"/>
      <c r="D40" s="20">
        <v>477327.5</v>
      </c>
      <c r="E40" s="20">
        <v>-32759.9</v>
      </c>
    </row>
    <row r="41" spans="1:5" ht="12.75">
      <c r="A41" s="10" t="s">
        <v>45</v>
      </c>
      <c r="B41" s="11" t="s">
        <v>41</v>
      </c>
      <c r="C41" s="12" t="s">
        <v>42</v>
      </c>
      <c r="D41" s="13" t="s">
        <v>42</v>
      </c>
      <c r="E41" s="13">
        <f>E44</f>
        <v>56214.7</v>
      </c>
    </row>
    <row r="42" spans="1:5" ht="12.75">
      <c r="A42" s="1"/>
      <c r="B42" s="5" t="s">
        <v>43</v>
      </c>
      <c r="C42" s="4"/>
      <c r="D42" s="20" t="s">
        <v>42</v>
      </c>
      <c r="E42" s="20"/>
    </row>
    <row r="43" spans="1:5" ht="25.5">
      <c r="A43" s="1"/>
      <c r="B43" s="5" t="s">
        <v>36</v>
      </c>
      <c r="C43" s="4"/>
      <c r="D43" s="20" t="s">
        <v>42</v>
      </c>
      <c r="E43" s="20"/>
    </row>
    <row r="44" spans="1:5" ht="12.75">
      <c r="A44" s="1"/>
      <c r="B44" s="5" t="s">
        <v>44</v>
      </c>
      <c r="C44" s="4"/>
      <c r="D44" s="20" t="s">
        <v>42</v>
      </c>
      <c r="E44" s="20">
        <v>56214.7</v>
      </c>
    </row>
    <row r="45" spans="4:5" ht="12.75">
      <c r="D45" s="17"/>
      <c r="E45" s="17"/>
    </row>
    <row r="46" spans="4:5" ht="12.75">
      <c r="D46" s="18"/>
      <c r="E46" s="18"/>
    </row>
  </sheetData>
  <sheetProtection/>
  <mergeCells count="1">
    <mergeCell ref="A3:E3"/>
  </mergeCells>
  <printOptions/>
  <pageMargins left="0.7874015748031497" right="0" top="0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40.75390625" style="0" customWidth="1"/>
    <col min="3" max="3" width="7.00390625" style="0" customWidth="1"/>
    <col min="4" max="4" width="22.25390625" style="0" customWidth="1"/>
    <col min="5" max="5" width="19.25390625" style="0" customWidth="1"/>
    <col min="6" max="6" width="15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2014-11-21T05:10:48Z</cp:lastPrinted>
  <dcterms:created xsi:type="dcterms:W3CDTF">2009-09-09T06:29:46Z</dcterms:created>
  <dcterms:modified xsi:type="dcterms:W3CDTF">2014-11-21T05:11:25Z</dcterms:modified>
  <cp:category/>
  <cp:version/>
  <cp:contentType/>
  <cp:contentStatus/>
</cp:coreProperties>
</file>